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30066674" sheetId="1" r:id="rId1"/>
  </sheets>
  <definedNames/>
  <calcPr fullCalcOnLoad="1"/>
</workbook>
</file>

<file path=xl/sharedStrings.xml><?xml version="1.0" encoding="utf-8"?>
<sst xmlns="http://schemas.openxmlformats.org/spreadsheetml/2006/main" count="2413" uniqueCount="387">
  <si>
    <t>tar</t>
  </si>
  <si>
    <t>ppe</t>
  </si>
  <si>
    <t>CZARNY DUNAJEC</t>
  </si>
  <si>
    <t>CICHE</t>
  </si>
  <si>
    <t>CICHE DUŻE .</t>
  </si>
  <si>
    <t>C12B</t>
  </si>
  <si>
    <t>ENID_4051083189</t>
  </si>
  <si>
    <t>KONIÓWKA</t>
  </si>
  <si>
    <t>KONIÓWKA 218</t>
  </si>
  <si>
    <t>C11</t>
  </si>
  <si>
    <t>ENID_4051083193</t>
  </si>
  <si>
    <t>KONIÓWKA .</t>
  </si>
  <si>
    <t>ENID_4051083247</t>
  </si>
  <si>
    <t>STARE BYSTRE</t>
  </si>
  <si>
    <t>STARE BYSTRE .</t>
  </si>
  <si>
    <t>ENID_4051083251</t>
  </si>
  <si>
    <t>CZERWIENNE</t>
  </si>
  <si>
    <t>CZERWIENNE 14a</t>
  </si>
  <si>
    <t>C12A</t>
  </si>
  <si>
    <t>ENID_4051083267</t>
  </si>
  <si>
    <t>CZERWIENNE 282</t>
  </si>
  <si>
    <t>ENID_4051083268</t>
  </si>
  <si>
    <t>CHOCHOŁÓW</t>
  </si>
  <si>
    <t>CHOCHOŁÓW 60</t>
  </si>
  <si>
    <t>ENID_4051083387</t>
  </si>
  <si>
    <t>CICHE DUŻE 170</t>
  </si>
  <si>
    <t>ENID_4051083388</t>
  </si>
  <si>
    <t>ENID_4051083391</t>
  </si>
  <si>
    <t>ENID_4051083393</t>
  </si>
  <si>
    <t>ENID_4051083394</t>
  </si>
  <si>
    <t>ENID_4051083395</t>
  </si>
  <si>
    <t>CHOCHOŁÓW .</t>
  </si>
  <si>
    <t>ENID_4051083396</t>
  </si>
  <si>
    <t>ENID_4051083397</t>
  </si>
  <si>
    <t>ENID_4051083398</t>
  </si>
  <si>
    <t>ENID_4051083399</t>
  </si>
  <si>
    <t>ENID_4051083400</t>
  </si>
  <si>
    <t>ENID_4051083401</t>
  </si>
  <si>
    <t>CZERWIENNE .</t>
  </si>
  <si>
    <t>ENID_4051083402</t>
  </si>
  <si>
    <t>CICHE-MIĘTUSTWO .</t>
  </si>
  <si>
    <t>ENID_4051083407</t>
  </si>
  <si>
    <t>ENID_4051083408</t>
  </si>
  <si>
    <t>ENID_4051083409</t>
  </si>
  <si>
    <t>ENID_4051083410</t>
  </si>
  <si>
    <t>RATUŁÓW</t>
  </si>
  <si>
    <t>RATUŁÓW .</t>
  </si>
  <si>
    <t>ENID_4051083411</t>
  </si>
  <si>
    <t>ENID_4051083447</t>
  </si>
  <si>
    <t>ENID_4051083448</t>
  </si>
  <si>
    <t>Ciche</t>
  </si>
  <si>
    <t>ENID_4051083467</t>
  </si>
  <si>
    <t>ENID_4051083468</t>
  </si>
  <si>
    <t>ENID_4051083469</t>
  </si>
  <si>
    <t>ENID_4051083602</t>
  </si>
  <si>
    <t>ENID_4051083604</t>
  </si>
  <si>
    <t>ENID_4051083606</t>
  </si>
  <si>
    <t>ENID_4051083607</t>
  </si>
  <si>
    <t>ENID_4051083608</t>
  </si>
  <si>
    <t>ENID_4051083610</t>
  </si>
  <si>
    <t>ENID_4051083612</t>
  </si>
  <si>
    <t>ENID_4051083613</t>
  </si>
  <si>
    <t>ENID_4051083614</t>
  </si>
  <si>
    <t>ENID_4051084008</t>
  </si>
  <si>
    <t>CICHE .</t>
  </si>
  <si>
    <t>ENID_4051084009</t>
  </si>
  <si>
    <t>Ratułów</t>
  </si>
  <si>
    <t>RATUŁÓW MULICE .</t>
  </si>
  <si>
    <t>ENID_4051084010</t>
  </si>
  <si>
    <t>ENID_4051084028</t>
  </si>
  <si>
    <t>ENID_4051084030</t>
  </si>
  <si>
    <t>ENID_4051084031</t>
  </si>
  <si>
    <t>ENID_4051084032</t>
  </si>
  <si>
    <t>ENID_4051084033</t>
  </si>
  <si>
    <t>ENID_4051084034</t>
  </si>
  <si>
    <t>ENID_4051084035</t>
  </si>
  <si>
    <t>ENID_4051084047</t>
  </si>
  <si>
    <t>ENID_4051084048</t>
  </si>
  <si>
    <t>ENID_4051084049</t>
  </si>
  <si>
    <t>ENID_4051084050</t>
  </si>
  <si>
    <t>ENID_4051084051</t>
  </si>
  <si>
    <t>ENID_4051084052</t>
  </si>
  <si>
    <t>ENID_4051084053</t>
  </si>
  <si>
    <t>ENID_4051084054</t>
  </si>
  <si>
    <t>ENID_4051084055</t>
  </si>
  <si>
    <t>RATUŁÓW 159</t>
  </si>
  <si>
    <t>ENID_4051088789</t>
  </si>
  <si>
    <t>CHOCHOŁÓW 184b</t>
  </si>
  <si>
    <t>ENID_4051088790</t>
  </si>
  <si>
    <t>ENID_4051088807</t>
  </si>
  <si>
    <t>CHOCHOŁÓW 184B</t>
  </si>
  <si>
    <t>ENID_4051088808</t>
  </si>
  <si>
    <t>CHOCHOŁÓW 196</t>
  </si>
  <si>
    <t>ENID_4051088809</t>
  </si>
  <si>
    <t>ENID_4051088810</t>
  </si>
  <si>
    <t>ENID_4051119114</t>
  </si>
  <si>
    <t>STARE BYSTRE ST TR 534/BYSTRE 6</t>
  </si>
  <si>
    <t>ENID_4051119372</t>
  </si>
  <si>
    <t>CICHE OŚW.</t>
  </si>
  <si>
    <t>ENID_4051119374</t>
  </si>
  <si>
    <t>C21</t>
  </si>
  <si>
    <t>WRÓBLÓWKA</t>
  </si>
  <si>
    <t>WRÓBLÓWKA .</t>
  </si>
  <si>
    <t>ENID_4061084610</t>
  </si>
  <si>
    <t>PIEKIELNIK</t>
  </si>
  <si>
    <t>ENID_4061089167</t>
  </si>
  <si>
    <t>UL JANA PAWŁA II 144</t>
  </si>
  <si>
    <t>ENID_4061117239</t>
  </si>
  <si>
    <t>ENID_4051083191</t>
  </si>
  <si>
    <t>ENID_4051083249</t>
  </si>
  <si>
    <t>ENID_4051083269</t>
  </si>
  <si>
    <t>CICHE GÓRNE .</t>
  </si>
  <si>
    <t>ENID_4051083389</t>
  </si>
  <si>
    <t>ENID_4051083390</t>
  </si>
  <si>
    <t>ENID_4051083392</t>
  </si>
  <si>
    <t>ENID_4051088788</t>
  </si>
  <si>
    <t>ENID_4051088791</t>
  </si>
  <si>
    <t>CICHE 152</t>
  </si>
  <si>
    <t>ENID_4051088792</t>
  </si>
  <si>
    <t>CICHE 611a</t>
  </si>
  <si>
    <t>ENID_4051088793</t>
  </si>
  <si>
    <t>PIENIĄŻKOWICE</t>
  </si>
  <si>
    <t>PIENIĄŻKOWICE .</t>
  </si>
  <si>
    <t>ENID_4061084087</t>
  </si>
  <si>
    <t>ENID_4061084088</t>
  </si>
  <si>
    <t xml:space="preserve"> .</t>
  </si>
  <si>
    <t>ENID_4061084107</t>
  </si>
  <si>
    <t>ENID_4061084108</t>
  </si>
  <si>
    <t>ODROWĄŻ</t>
  </si>
  <si>
    <t>ODROWĄŻ .</t>
  </si>
  <si>
    <t>ENID_4061084127</t>
  </si>
  <si>
    <t>ENID_4061084128</t>
  </si>
  <si>
    <t>ENID_4061084129</t>
  </si>
  <si>
    <t>ENID_4061084131</t>
  </si>
  <si>
    <t>ZAŁUCZNE</t>
  </si>
  <si>
    <t>ZAŁUCZNE .</t>
  </si>
  <si>
    <t>ENID_4061084132</t>
  </si>
  <si>
    <t>ENID_4061084133</t>
  </si>
  <si>
    <t>ENID_4061084209</t>
  </si>
  <si>
    <t>TARGOWA .</t>
  </si>
  <si>
    <t>ENID_4061084531</t>
  </si>
  <si>
    <t>ENID_4061084547</t>
  </si>
  <si>
    <t>ENID_4061084548</t>
  </si>
  <si>
    <t>ENID_4061084549</t>
  </si>
  <si>
    <t>PODCZERWONE</t>
  </si>
  <si>
    <t>PODCZERWONE .</t>
  </si>
  <si>
    <t>ENID_4061084553</t>
  </si>
  <si>
    <t>PODSZKLE</t>
  </si>
  <si>
    <t>PODSZKLE .</t>
  </si>
  <si>
    <t>ENID_4061084556</t>
  </si>
  <si>
    <t>ENID_4061084566</t>
  </si>
  <si>
    <t>DZIAŁ</t>
  </si>
  <si>
    <t>DZIAŁ .</t>
  </si>
  <si>
    <t>ENID_4061084569</t>
  </si>
  <si>
    <t>WRÓBLÓWKA 36</t>
  </si>
  <si>
    <t>ENID_4061084571</t>
  </si>
  <si>
    <t>Józefa  Piłsudskiego 6</t>
  </si>
  <si>
    <t>ENID_4061084572</t>
  </si>
  <si>
    <t>PIŁSUDSKIEGO .</t>
  </si>
  <si>
    <t>ENID_4061084573</t>
  </si>
  <si>
    <t>NADWODNA .</t>
  </si>
  <si>
    <t>ENID_4061084575</t>
  </si>
  <si>
    <t>marsz.  Piłsudskiego 4 m 2</t>
  </si>
  <si>
    <t>ENID_4061084576</t>
  </si>
  <si>
    <t>KOLEJOWA</t>
  </si>
  <si>
    <t>ENID_4061084577</t>
  </si>
  <si>
    <t>RYNEK .</t>
  </si>
  <si>
    <t>ENID_4061084578</t>
  </si>
  <si>
    <t>ENID_4061084579</t>
  </si>
  <si>
    <t>Józefa  Piłsudskiego 3</t>
  </si>
  <si>
    <t>ENID_4061084581</t>
  </si>
  <si>
    <t>Jana Pawła II .</t>
  </si>
  <si>
    <t>ENID_4061084591</t>
  </si>
  <si>
    <t>ENID_4061084593</t>
  </si>
  <si>
    <t>ENID_4061084607</t>
  </si>
  <si>
    <t>ENID_4061084609</t>
  </si>
  <si>
    <t>BP Ignacego  Mościckiego 12</t>
  </si>
  <si>
    <t>ENID_4061084612</t>
  </si>
  <si>
    <t>ENID_4061084628</t>
  </si>
  <si>
    <t>KOLEJOWA .</t>
  </si>
  <si>
    <t>ENID_4061084630</t>
  </si>
  <si>
    <t>ENID_4061084632</t>
  </si>
  <si>
    <t>KMIETOWICZA .</t>
  </si>
  <si>
    <t>ENID_4061084634</t>
  </si>
  <si>
    <t>UL KMIETOWICZA .</t>
  </si>
  <si>
    <t>ENID_4061084636</t>
  </si>
  <si>
    <t>ENID_4061084639</t>
  </si>
  <si>
    <t>ENID_4061084646</t>
  </si>
  <si>
    <t>ENID_4061084647</t>
  </si>
  <si>
    <t>KAMIENIEC DOLNY .</t>
  </si>
  <si>
    <t>ENID_4061084650</t>
  </si>
  <si>
    <t>ENID_4061084653</t>
  </si>
  <si>
    <t>ENID_4061084656</t>
  </si>
  <si>
    <t>KANTORA .</t>
  </si>
  <si>
    <t>ENID_4061084659</t>
  </si>
  <si>
    <t>ENID_4061084662</t>
  </si>
  <si>
    <t>ENID_4061084665</t>
  </si>
  <si>
    <t>ENID_4061084667</t>
  </si>
  <si>
    <t>ENID_4061084669</t>
  </si>
  <si>
    <t>ENID_4061084672</t>
  </si>
  <si>
    <t>ENID_4061084675</t>
  </si>
  <si>
    <t>ENID_4061084677</t>
  </si>
  <si>
    <t>Podczerwone</t>
  </si>
  <si>
    <t>BP PODCZERWONE .</t>
  </si>
  <si>
    <t>ENID_4061084689</t>
  </si>
  <si>
    <t>ENID_4061084707</t>
  </si>
  <si>
    <t>ENID_4061084708</t>
  </si>
  <si>
    <t>ENID_4061084710</t>
  </si>
  <si>
    <t>ENID_4061084711</t>
  </si>
  <si>
    <t>ENID_4061084713</t>
  </si>
  <si>
    <t>ENID_4061084715</t>
  </si>
  <si>
    <t>ENID_4061084716</t>
  </si>
  <si>
    <t>ENID_4061084717</t>
  </si>
  <si>
    <t>ENID_4061084718</t>
  </si>
  <si>
    <t>ENID_4061084719</t>
  </si>
  <si>
    <t>ENID_4061084720</t>
  </si>
  <si>
    <t>ENID_4061084727</t>
  </si>
  <si>
    <t>ENID_4061084728</t>
  </si>
  <si>
    <t>ODROWĄŻ ST. TR. 1 .</t>
  </si>
  <si>
    <t>ENID_4061084729</t>
  </si>
  <si>
    <t>ENID_4061085347</t>
  </si>
  <si>
    <t xml:space="preserve"> 84A</t>
  </si>
  <si>
    <t>ENID_4061088686</t>
  </si>
  <si>
    <t>ZAŁUCZNE 84A/3</t>
  </si>
  <si>
    <t>G11</t>
  </si>
  <si>
    <t>ENID_4061088687</t>
  </si>
  <si>
    <t>PODCZERWONE 246</t>
  </si>
  <si>
    <t>ENID_4061088688</t>
  </si>
  <si>
    <t>ZAŁUCZNE 84A/2</t>
  </si>
  <si>
    <t>ENID_4061088689</t>
  </si>
  <si>
    <t>ENID_4061088690</t>
  </si>
  <si>
    <t>ENID_4061088691</t>
  </si>
  <si>
    <t>PODSZKLE 47</t>
  </si>
  <si>
    <t>ENID_4061088692</t>
  </si>
  <si>
    <t>ENID_4061088693</t>
  </si>
  <si>
    <t>ENID_4061088694</t>
  </si>
  <si>
    <t>ODROWĄŻ 41</t>
  </si>
  <si>
    <t>ENID_4061088695</t>
  </si>
  <si>
    <t>ENID_4061088696</t>
  </si>
  <si>
    <t>DZIAŁ 9</t>
  </si>
  <si>
    <t>ENID_4061088697</t>
  </si>
  <si>
    <t>TARGOWA 1B</t>
  </si>
  <si>
    <t>ENID_4061088698</t>
  </si>
  <si>
    <t>KOLEJOWA 14a</t>
  </si>
  <si>
    <t>ENID_4061119381</t>
  </si>
  <si>
    <t>ENID_4061088685</t>
  </si>
  <si>
    <t>moc umowna</t>
  </si>
  <si>
    <t>nabywca</t>
  </si>
  <si>
    <t>odbiorca</t>
  </si>
  <si>
    <t>rodzaj punktu poboru</t>
  </si>
  <si>
    <t>adres/ulica</t>
  </si>
  <si>
    <t>termin obowiązywania umowy</t>
  </si>
  <si>
    <t>okres wypowiedzenia</t>
  </si>
  <si>
    <t>miejscowość</t>
  </si>
  <si>
    <t>l.p.</t>
  </si>
  <si>
    <t>1. Gmina Czarny  Dunajec - oświetlenie uliczne</t>
  </si>
  <si>
    <t>nr licznika</t>
  </si>
  <si>
    <t>Oswietlenie uliczne</t>
  </si>
  <si>
    <t xml:space="preserve">rodzaj punktu poboru, </t>
  </si>
  <si>
    <t>Remiza OSP Koniówka</t>
  </si>
  <si>
    <t>Stara Szkoła, Placówka oświatowa</t>
  </si>
  <si>
    <t>Remiza OSP Stare Bystre</t>
  </si>
  <si>
    <t>Remiza OSP 2 Czerwienne Dolne</t>
  </si>
  <si>
    <t>Remiza OSP 1 Czerwienne Górne</t>
  </si>
  <si>
    <t>Remiza OSP Chochołów</t>
  </si>
  <si>
    <t>Remiza OSP 1 Ciche Duże</t>
  </si>
  <si>
    <t>SP CHOCHOŁÓW</t>
  </si>
  <si>
    <t>SP CZERWIENNE 1</t>
  </si>
  <si>
    <t>Stara Szkoła - mieszkanie</t>
  </si>
  <si>
    <t>Boisko ORLIK (kompleks sportowy)</t>
  </si>
  <si>
    <t>Remiza OSP 1 Ratułów Dolny</t>
  </si>
  <si>
    <t>Remiza OSP Garaż Ciche Duże</t>
  </si>
  <si>
    <t>Remiza OSP 2 Ciche Górne</t>
  </si>
  <si>
    <t>Remiza OSP 2 Ratułów Górny</t>
  </si>
  <si>
    <t>Remiza OSP 3 Ciche Środkowe</t>
  </si>
  <si>
    <t>SP CICHE 3</t>
  </si>
  <si>
    <t>Plac Camping Czarny Dunajec</t>
  </si>
  <si>
    <t>Remiza OSP Odrowąż</t>
  </si>
  <si>
    <t>Remiza OSP Piekielnik</t>
  </si>
  <si>
    <t>Remiza OSP Pieniążkowice</t>
  </si>
  <si>
    <t>Remiza OSP Garaże Podczerwone</t>
  </si>
  <si>
    <t>Remiza OSP Podszkle</t>
  </si>
  <si>
    <t>Remiza OSP Wróblówka</t>
  </si>
  <si>
    <t>Remiza OSP Dział</t>
  </si>
  <si>
    <t>Stara Szkoła 1 - mieszkanie</t>
  </si>
  <si>
    <t>Remiza OSP Czarny Dunajec</t>
  </si>
  <si>
    <t>Budynek użyteczności publicznej, Urząd Gminy - Biura</t>
  </si>
  <si>
    <t>Toaleta</t>
  </si>
  <si>
    <t>Remiza OSP Załuczne</t>
  </si>
  <si>
    <t>Lokal uzytkowy, OSP/GOK (CKIP Czarny Dunajec)</t>
  </si>
  <si>
    <t>Ujęcie Wody, Ujęcie wodociągowe (Hydrofornia)</t>
  </si>
  <si>
    <t>Boisko Sportowe k/szkoły</t>
  </si>
  <si>
    <t>Ośrodek zdrowia</t>
  </si>
  <si>
    <t>Stare Gimnazjum</t>
  </si>
  <si>
    <t>SP PODCZERWONE</t>
  </si>
  <si>
    <t>Stara Szkoła Podstawowa</t>
  </si>
  <si>
    <t>SP PODSZKLE</t>
  </si>
  <si>
    <t>SP PIENIĄŻKOWICE</t>
  </si>
  <si>
    <t>SP ODROWĄŻ</t>
  </si>
  <si>
    <t>Gminny Zespół Oświatowy, Budynek użyteczności publicznej</t>
  </si>
  <si>
    <t>PRZEDSZKOLE</t>
  </si>
  <si>
    <t>brak</t>
  </si>
  <si>
    <t>01.01.2018</t>
  </si>
  <si>
    <t>31.12.2017</t>
  </si>
  <si>
    <t xml:space="preserve"> nr licznika</t>
  </si>
  <si>
    <t>OWU</t>
  </si>
  <si>
    <t>NIEOZNACZONY</t>
  </si>
  <si>
    <t xml:space="preserve">CHOCHOŁÓW </t>
  </si>
  <si>
    <t>BUDYNEK</t>
  </si>
  <si>
    <t>ośrodek  zdrowia</t>
  </si>
  <si>
    <t>budynek</t>
  </si>
  <si>
    <t>boisko</t>
  </si>
  <si>
    <t>zmiana sprzedawcy</t>
  </si>
  <si>
    <t>pierwsza</t>
  </si>
  <si>
    <t>kolejna</t>
  </si>
  <si>
    <t>Poniższa tabela przedstawia obiekty objęte przedmiotem zamówienia:</t>
  </si>
  <si>
    <r>
      <t>SZCZEGÓŁOWY</t>
    </r>
    <r>
      <rPr>
        <sz val="16"/>
        <color indexed="8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OPIS PRZEDMIOTU ZAMÓWIENIA</t>
    </r>
  </si>
  <si>
    <t>termin wejścia zamówienia</t>
  </si>
  <si>
    <r>
      <t xml:space="preserve">Przedmiotem zamówienia jest Zakup Energii Elektrycznej do obiektów </t>
    </r>
    <r>
      <rPr>
        <b/>
        <sz val="12"/>
        <color indexed="8"/>
        <rFont val="Calibri"/>
        <family val="2"/>
      </rPr>
      <t>Zamawiającego</t>
    </r>
    <r>
      <rPr>
        <sz val="12"/>
        <color indexed="8"/>
        <rFont val="Calibri"/>
        <family val="2"/>
      </rPr>
      <t>.</t>
    </r>
  </si>
  <si>
    <t>Załącznik nr 5 do SIWZ</t>
  </si>
  <si>
    <t>- strefa dzienna:</t>
  </si>
  <si>
    <t>- strefa nocna:</t>
  </si>
  <si>
    <t>Oświetlenie uliczne (taryfa C12b) - Szacowane zużycie energii [kWh]w okresie 01.01.2018 r. - 31.12.2018 r. wynosi:</t>
  </si>
  <si>
    <t>- strefa całodobowa:</t>
  </si>
  <si>
    <t>Obiekty administracji publicznej (taryfa C11, C21, G11) - Szacowane zużycie energii [kWh]w okresie 01.01.2018 r. - 31.12.2018 r. wynosi:</t>
  </si>
  <si>
    <t>Obiekty administracji publicznej (taryfa C12a) - Szacowane zużycie energii [kWh]w okresie 01.01.2018 r. - 31.12.2018 r. wynosi:</t>
  </si>
  <si>
    <t>- strefa szczytowa:</t>
  </si>
  <si>
    <t>- strefa pozaszczytowa:</t>
  </si>
  <si>
    <t>GMINA CZ. DUNAJEC</t>
  </si>
  <si>
    <t>RAZEM:</t>
  </si>
  <si>
    <t xml:space="preserve">Łączne szacowane zużycie wynosi: </t>
  </si>
  <si>
    <t>Obiekty administracji publicznej (taryfa C12b) - Szacowane zużycie energii [kWh]w okresie 01.01.2018 r. - 31.12.2018 r. wynosi:</t>
  </si>
  <si>
    <t>2. Gmina Czarny  Dunajec - Obiekty administracji publicznej</t>
  </si>
  <si>
    <t>PLTAUD296009342609</t>
  </si>
  <si>
    <t>90619639</t>
  </si>
  <si>
    <t>PLTAUD295004391564</t>
  </si>
  <si>
    <t>90665748</t>
  </si>
  <si>
    <t>PLTAUD296005201025</t>
  </si>
  <si>
    <t>47759449</t>
  </si>
  <si>
    <t>PLTAUD296006279913</t>
  </si>
  <si>
    <t>61205167</t>
  </si>
  <si>
    <t>Kamieniec Dolny 55</t>
  </si>
  <si>
    <t>PLTAUD296003246633</t>
  </si>
  <si>
    <t>71637631</t>
  </si>
  <si>
    <t>PLTAUD296009580028</t>
  </si>
  <si>
    <t>89127697</t>
  </si>
  <si>
    <t>brak danych</t>
  </si>
  <si>
    <t>kWh</t>
  </si>
  <si>
    <t>szacowane zużycie energii (kWh) w okresie od 01.01.2018-31.12.2018, strefa I (dzienna)</t>
  </si>
  <si>
    <t>szacowane zużycie energii (kWh) w okresie od 01.01.2018-31.12.2018, strefa II (nocna)</t>
  </si>
  <si>
    <t>suma szacowanego zuzycia energii (kWh) w okresie 01.01.2018-31.12.2018 r.</t>
  </si>
  <si>
    <t>szacowane zużycie energii (kWh) w okresie od 01.01.2018-31.12.2018, strefa I</t>
  </si>
  <si>
    <t>szacowane zużycie energii (kWh) w okresie od 01.01.2018-31.12.2018, strefa II</t>
  </si>
  <si>
    <t>Kolejowa 30</t>
  </si>
  <si>
    <t>Znak sprawy: RB.271.27.2017</t>
  </si>
  <si>
    <r>
      <t xml:space="preserve">Szacunkowe zapotrzebowanie energii elektrycznej dla poniższych obiektów </t>
    </r>
    <r>
      <rPr>
        <b/>
        <sz val="12"/>
        <rFont val="Calibri"/>
        <family val="2"/>
      </rPr>
      <t>w okresie od 01.01.2018 r. do 31.12.2018 r. wynosi łącznie:</t>
    </r>
  </si>
  <si>
    <t>(ZS) SP RATUŁÓW</t>
  </si>
  <si>
    <t>(ZS) SP PIEKIELNIK</t>
  </si>
  <si>
    <t>(ZS) SP CZARNY DUNAJEC (lodowisko)</t>
  </si>
  <si>
    <t>(ZS) SP CICHE 2</t>
  </si>
  <si>
    <t>(ZS) SP CICHE 1</t>
  </si>
  <si>
    <t>(GIM.) SP ZAŁUCZNE</t>
  </si>
  <si>
    <t>SP DZIAŁ</t>
  </si>
  <si>
    <t>Gmina Cz.D.</t>
  </si>
  <si>
    <t>UG Cz. Dunajec</t>
  </si>
  <si>
    <t>Odbiorca (na fakturze)</t>
  </si>
  <si>
    <t>Nabywca  (na fakturze)</t>
  </si>
  <si>
    <t>Miejsce dostarczenia faktury Vat</t>
  </si>
  <si>
    <t>GZO. Dunajec</t>
  </si>
  <si>
    <t>SP Chochołów</t>
  </si>
  <si>
    <t>SP Czerwienne</t>
  </si>
  <si>
    <t>SP Rarułów</t>
  </si>
  <si>
    <t>SP Piekielnik</t>
  </si>
  <si>
    <t>SP Czarny Dunajec</t>
  </si>
  <si>
    <t>SP Ciche 2</t>
  </si>
  <si>
    <t>SP Ciche 1</t>
  </si>
  <si>
    <t>SP Ciche 3</t>
  </si>
  <si>
    <t>SP Załuczne</t>
  </si>
  <si>
    <t>SP Podczerwone</t>
  </si>
  <si>
    <t>SP Podszkle</t>
  </si>
  <si>
    <t>SP Pieniążkowice</t>
  </si>
  <si>
    <t>SP Odrowąż</t>
  </si>
  <si>
    <t>SP Dział</t>
  </si>
  <si>
    <t>Przedszkole Cz.D</t>
  </si>
  <si>
    <t>GZO Cz.Dunajec</t>
  </si>
  <si>
    <t>BUDYNEK - Toalety publiczne</t>
  </si>
  <si>
    <t>CHOCHOŁÓW dz. 4396/11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</si>
</sst>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1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12" fillId="0" borderId="0" xfId="0" applyFont="1" applyAlignment="1">
      <alignment vertical="center"/>
    </xf>
    <xf numFmtId="49" fontId="4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9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/>
    </xf>
    <xf numFmtId="1" fontId="0" fillId="0" borderId="0" xfId="0" applyNumberFormat="1" applyAlignment="1">
      <alignment/>
    </xf>
    <xf numFmtId="0" fontId="14" fillId="0" borderId="10" xfId="0" applyFont="1" applyBorder="1" applyAlignment="1">
      <alignment horizontal="center"/>
    </xf>
    <xf numFmtId="0" fontId="49" fillId="35" borderId="10" xfId="0" applyFont="1" applyFill="1" applyBorder="1" applyAlignment="1">
      <alignment horizontal="center"/>
    </xf>
    <xf numFmtId="1" fontId="50" fillId="0" borderId="0" xfId="0" applyNumberFormat="1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12"/>
  <sheetViews>
    <sheetView tabSelected="1" zoomScale="70" zoomScaleNormal="70" zoomScalePageLayoutView="0" workbookViewId="0" topLeftCell="A1">
      <selection activeCell="L23" sqref="L23"/>
    </sheetView>
  </sheetViews>
  <sheetFormatPr defaultColWidth="9.140625" defaultRowHeight="15"/>
  <cols>
    <col min="1" max="1" width="6.421875" style="0" customWidth="1"/>
    <col min="2" max="2" width="24.28125" style="0" customWidth="1"/>
    <col min="3" max="3" width="22.8515625" style="0" customWidth="1"/>
    <col min="4" max="4" width="36.8515625" style="0" customWidth="1"/>
    <col min="5" max="5" width="20.7109375" style="0" customWidth="1"/>
    <col min="6" max="6" width="31.140625" style="0" customWidth="1"/>
    <col min="7" max="7" width="10.421875" style="0" customWidth="1"/>
    <col min="8" max="8" width="6.140625" style="0" customWidth="1"/>
    <col min="9" max="9" width="23.140625" style="0" customWidth="1"/>
    <col min="10" max="10" width="14.8515625" style="0" customWidth="1"/>
    <col min="11" max="11" width="16.140625" style="0" customWidth="1"/>
    <col min="12" max="12" width="17.57421875" style="0" customWidth="1"/>
    <col min="13" max="13" width="15.421875" style="0" customWidth="1"/>
    <col min="14" max="14" width="14.421875" style="0" customWidth="1"/>
    <col min="15" max="15" width="17.00390625" style="0" customWidth="1"/>
    <col min="16" max="16" width="15.8515625" style="0" customWidth="1"/>
    <col min="17" max="17" width="15.421875" style="0" customWidth="1"/>
    <col min="18" max="18" width="15.140625" style="0" customWidth="1"/>
    <col min="19" max="20" width="14.8515625" style="0" customWidth="1"/>
  </cols>
  <sheetData>
    <row r="2" spans="2:6" ht="21">
      <c r="B2" s="46" t="s">
        <v>319</v>
      </c>
      <c r="F2" s="47" t="s">
        <v>354</v>
      </c>
    </row>
    <row r="3" spans="2:10" ht="15.75">
      <c r="B3" s="14"/>
      <c r="I3" s="1"/>
      <c r="J3" s="1"/>
    </row>
    <row r="4" spans="2:4" ht="21">
      <c r="B4" s="56" t="s">
        <v>316</v>
      </c>
      <c r="C4" s="56"/>
      <c r="D4" s="56"/>
    </row>
    <row r="5" ht="15">
      <c r="B5" s="12"/>
    </row>
    <row r="6" spans="2:4" ht="15.75">
      <c r="B6" s="21" t="s">
        <v>318</v>
      </c>
      <c r="C6" s="21"/>
      <c r="D6" s="21"/>
    </row>
    <row r="7" spans="2:4" ht="15.75">
      <c r="B7" s="55" t="s">
        <v>315</v>
      </c>
      <c r="C7" s="55"/>
      <c r="D7" s="55"/>
    </row>
    <row r="8" ht="15">
      <c r="B8" s="13"/>
    </row>
    <row r="9" spans="2:8" ht="15.75">
      <c r="B9" s="45" t="s">
        <v>355</v>
      </c>
      <c r="C9" s="22"/>
      <c r="D9" s="22"/>
      <c r="E9" s="22"/>
      <c r="F9" s="22"/>
      <c r="G9" s="43">
        <f>D193+C196+D201+D206</f>
        <v>1626200</v>
      </c>
      <c r="H9" s="44" t="s">
        <v>347</v>
      </c>
    </row>
    <row r="10" ht="15">
      <c r="B10" s="2"/>
    </row>
    <row r="11" ht="18.75">
      <c r="A11" s="30" t="s">
        <v>255</v>
      </c>
    </row>
    <row r="13" spans="1:20" ht="96.75" customHeight="1">
      <c r="A13" s="16" t="s">
        <v>254</v>
      </c>
      <c r="B13" s="16" t="s">
        <v>247</v>
      </c>
      <c r="C13" s="16" t="s">
        <v>248</v>
      </c>
      <c r="D13" s="16" t="s">
        <v>258</v>
      </c>
      <c r="E13" s="16" t="s">
        <v>253</v>
      </c>
      <c r="F13" s="16" t="s">
        <v>250</v>
      </c>
      <c r="G13" s="16" t="s">
        <v>246</v>
      </c>
      <c r="H13" s="16" t="s">
        <v>0</v>
      </c>
      <c r="I13" s="17" t="s">
        <v>1</v>
      </c>
      <c r="J13" s="17" t="s">
        <v>256</v>
      </c>
      <c r="K13" s="17" t="s">
        <v>252</v>
      </c>
      <c r="L13" s="17" t="s">
        <v>251</v>
      </c>
      <c r="M13" s="17" t="s">
        <v>317</v>
      </c>
      <c r="N13" s="17" t="s">
        <v>312</v>
      </c>
      <c r="O13" s="16" t="s">
        <v>348</v>
      </c>
      <c r="P13" s="16" t="s">
        <v>349</v>
      </c>
      <c r="Q13" s="16" t="s">
        <v>350</v>
      </c>
      <c r="R13" s="16" t="s">
        <v>366</v>
      </c>
      <c r="S13" s="16" t="s">
        <v>365</v>
      </c>
      <c r="T13" s="16" t="s">
        <v>367</v>
      </c>
    </row>
    <row r="14" spans="1:20" ht="15">
      <c r="A14" s="4">
        <v>1</v>
      </c>
      <c r="B14" s="3" t="s">
        <v>328</v>
      </c>
      <c r="C14" s="3" t="s">
        <v>328</v>
      </c>
      <c r="D14" s="3" t="s">
        <v>257</v>
      </c>
      <c r="E14" s="3" t="s">
        <v>3</v>
      </c>
      <c r="F14" s="28" t="s">
        <v>4</v>
      </c>
      <c r="G14" s="4">
        <v>2</v>
      </c>
      <c r="H14" s="3" t="s">
        <v>5</v>
      </c>
      <c r="I14" s="5" t="s">
        <v>6</v>
      </c>
      <c r="J14" s="6">
        <v>60456250</v>
      </c>
      <c r="K14" s="11" t="s">
        <v>301</v>
      </c>
      <c r="L14" s="11" t="s">
        <v>303</v>
      </c>
      <c r="M14" s="11" t="s">
        <v>302</v>
      </c>
      <c r="N14" s="11" t="s">
        <v>314</v>
      </c>
      <c r="O14" s="3">
        <v>1540</v>
      </c>
      <c r="P14" s="3">
        <v>1876</v>
      </c>
      <c r="Q14" s="3">
        <f aca="true" t="shared" si="0" ref="Q14:Q38">SUM(O14+P14)</f>
        <v>3416</v>
      </c>
      <c r="R14" s="48" t="s">
        <v>363</v>
      </c>
      <c r="S14" s="48" t="s">
        <v>363</v>
      </c>
      <c r="T14" s="3" t="s">
        <v>364</v>
      </c>
    </row>
    <row r="15" spans="1:20" ht="15">
      <c r="A15" s="4">
        <v>2</v>
      </c>
      <c r="B15" s="3" t="s">
        <v>328</v>
      </c>
      <c r="C15" s="3" t="s">
        <v>328</v>
      </c>
      <c r="D15" s="3" t="s">
        <v>257</v>
      </c>
      <c r="E15" s="3" t="s">
        <v>3</v>
      </c>
      <c r="F15" s="28"/>
      <c r="G15" s="4">
        <v>1</v>
      </c>
      <c r="H15" s="3" t="s">
        <v>5</v>
      </c>
      <c r="I15" s="5" t="s">
        <v>27</v>
      </c>
      <c r="J15" s="6">
        <v>14204686</v>
      </c>
      <c r="K15" s="11" t="s">
        <v>301</v>
      </c>
      <c r="L15" s="11" t="s">
        <v>303</v>
      </c>
      <c r="M15" s="11" t="s">
        <v>302</v>
      </c>
      <c r="N15" s="11" t="s">
        <v>314</v>
      </c>
      <c r="O15" s="3">
        <v>2841</v>
      </c>
      <c r="P15" s="3">
        <v>6315</v>
      </c>
      <c r="Q15" s="3">
        <f t="shared" si="0"/>
        <v>9156</v>
      </c>
      <c r="R15" s="48" t="s">
        <v>363</v>
      </c>
      <c r="S15" s="48" t="s">
        <v>363</v>
      </c>
      <c r="T15" s="3" t="s">
        <v>364</v>
      </c>
    </row>
    <row r="16" spans="1:20" ht="15">
      <c r="A16" s="4">
        <v>3</v>
      </c>
      <c r="B16" s="3" t="s">
        <v>328</v>
      </c>
      <c r="C16" s="3" t="s">
        <v>328</v>
      </c>
      <c r="D16" s="3" t="s">
        <v>257</v>
      </c>
      <c r="E16" s="3" t="s">
        <v>3</v>
      </c>
      <c r="F16" s="28" t="s">
        <v>4</v>
      </c>
      <c r="G16" s="4">
        <v>1</v>
      </c>
      <c r="H16" s="3" t="s">
        <v>5</v>
      </c>
      <c r="I16" s="5" t="s">
        <v>28</v>
      </c>
      <c r="J16" s="6">
        <v>14204051</v>
      </c>
      <c r="K16" s="11" t="s">
        <v>301</v>
      </c>
      <c r="L16" s="11" t="s">
        <v>303</v>
      </c>
      <c r="M16" s="11" t="s">
        <v>302</v>
      </c>
      <c r="N16" s="11" t="s">
        <v>314</v>
      </c>
      <c r="O16" s="3">
        <v>4225</v>
      </c>
      <c r="P16" s="3">
        <v>9046</v>
      </c>
      <c r="Q16" s="3">
        <f t="shared" si="0"/>
        <v>13271</v>
      </c>
      <c r="R16" s="48" t="s">
        <v>363</v>
      </c>
      <c r="S16" s="48" t="s">
        <v>363</v>
      </c>
      <c r="T16" s="3" t="s">
        <v>364</v>
      </c>
    </row>
    <row r="17" spans="1:20" ht="15">
      <c r="A17" s="4">
        <v>4</v>
      </c>
      <c r="B17" s="3" t="s">
        <v>328</v>
      </c>
      <c r="C17" s="3" t="s">
        <v>328</v>
      </c>
      <c r="D17" s="3" t="s">
        <v>257</v>
      </c>
      <c r="E17" s="3" t="s">
        <v>3</v>
      </c>
      <c r="F17" s="28" t="s">
        <v>4</v>
      </c>
      <c r="G17" s="4">
        <v>2</v>
      </c>
      <c r="H17" s="3" t="s">
        <v>5</v>
      </c>
      <c r="I17" s="5" t="s">
        <v>29</v>
      </c>
      <c r="J17" s="6">
        <v>60314295</v>
      </c>
      <c r="K17" s="11" t="s">
        <v>301</v>
      </c>
      <c r="L17" s="11" t="s">
        <v>303</v>
      </c>
      <c r="M17" s="11" t="s">
        <v>302</v>
      </c>
      <c r="N17" s="11" t="s">
        <v>314</v>
      </c>
      <c r="O17" s="3">
        <v>4915</v>
      </c>
      <c r="P17" s="3">
        <v>2872</v>
      </c>
      <c r="Q17" s="3">
        <f t="shared" si="0"/>
        <v>7787</v>
      </c>
      <c r="R17" s="48" t="s">
        <v>363</v>
      </c>
      <c r="S17" s="48" t="s">
        <v>363</v>
      </c>
      <c r="T17" s="3" t="s">
        <v>364</v>
      </c>
    </row>
    <row r="18" spans="1:20" ht="15">
      <c r="A18" s="4">
        <v>5</v>
      </c>
      <c r="B18" s="3" t="s">
        <v>328</v>
      </c>
      <c r="C18" s="3" t="s">
        <v>328</v>
      </c>
      <c r="D18" s="3" t="s">
        <v>257</v>
      </c>
      <c r="E18" s="3" t="s">
        <v>3</v>
      </c>
      <c r="F18" s="28" t="s">
        <v>4</v>
      </c>
      <c r="G18" s="4">
        <v>1</v>
      </c>
      <c r="H18" s="3" t="s">
        <v>5</v>
      </c>
      <c r="I18" s="5" t="s">
        <v>30</v>
      </c>
      <c r="J18" s="6">
        <v>7125064</v>
      </c>
      <c r="K18" s="11" t="s">
        <v>301</v>
      </c>
      <c r="L18" s="11" t="s">
        <v>303</v>
      </c>
      <c r="M18" s="11" t="s">
        <v>302</v>
      </c>
      <c r="N18" s="11" t="s">
        <v>314</v>
      </c>
      <c r="O18" s="3">
        <v>2581</v>
      </c>
      <c r="P18" s="3">
        <v>5726</v>
      </c>
      <c r="Q18" s="3">
        <f t="shared" si="0"/>
        <v>8307</v>
      </c>
      <c r="R18" s="48" t="s">
        <v>363</v>
      </c>
      <c r="S18" s="48" t="s">
        <v>363</v>
      </c>
      <c r="T18" s="3" t="s">
        <v>364</v>
      </c>
    </row>
    <row r="19" spans="1:20" ht="15">
      <c r="A19" s="4">
        <v>6</v>
      </c>
      <c r="B19" s="3" t="s">
        <v>328</v>
      </c>
      <c r="C19" s="3" t="s">
        <v>328</v>
      </c>
      <c r="D19" s="3" t="s">
        <v>257</v>
      </c>
      <c r="E19" s="3" t="s">
        <v>22</v>
      </c>
      <c r="F19" s="28" t="s">
        <v>31</v>
      </c>
      <c r="G19" s="4">
        <v>3</v>
      </c>
      <c r="H19" s="3" t="s">
        <v>5</v>
      </c>
      <c r="I19" s="5" t="s">
        <v>32</v>
      </c>
      <c r="J19" s="6">
        <v>14204073</v>
      </c>
      <c r="K19" s="11" t="s">
        <v>301</v>
      </c>
      <c r="L19" s="11" t="s">
        <v>303</v>
      </c>
      <c r="M19" s="11" t="s">
        <v>302</v>
      </c>
      <c r="N19" s="11" t="s">
        <v>314</v>
      </c>
      <c r="O19" s="3">
        <v>3847</v>
      </c>
      <c r="P19" s="3">
        <v>8951</v>
      </c>
      <c r="Q19" s="3">
        <f t="shared" si="0"/>
        <v>12798</v>
      </c>
      <c r="R19" s="48" t="s">
        <v>363</v>
      </c>
      <c r="S19" s="48" t="s">
        <v>363</v>
      </c>
      <c r="T19" s="3" t="s">
        <v>364</v>
      </c>
    </row>
    <row r="20" spans="1:20" ht="15">
      <c r="A20" s="4">
        <v>7</v>
      </c>
      <c r="B20" s="3" t="s">
        <v>328</v>
      </c>
      <c r="C20" s="3" t="s">
        <v>328</v>
      </c>
      <c r="D20" s="3" t="s">
        <v>257</v>
      </c>
      <c r="E20" s="3" t="s">
        <v>22</v>
      </c>
      <c r="F20" s="28" t="s">
        <v>31</v>
      </c>
      <c r="G20" s="4">
        <v>3</v>
      </c>
      <c r="H20" s="3" t="s">
        <v>5</v>
      </c>
      <c r="I20" s="5" t="s">
        <v>33</v>
      </c>
      <c r="J20" s="6">
        <v>7125030</v>
      </c>
      <c r="K20" s="11" t="s">
        <v>301</v>
      </c>
      <c r="L20" s="11" t="s">
        <v>303</v>
      </c>
      <c r="M20" s="11" t="s">
        <v>302</v>
      </c>
      <c r="N20" s="11" t="s">
        <v>314</v>
      </c>
      <c r="O20" s="3">
        <v>3871</v>
      </c>
      <c r="P20" s="3">
        <v>9677</v>
      </c>
      <c r="Q20" s="3">
        <f t="shared" si="0"/>
        <v>13548</v>
      </c>
      <c r="R20" s="48" t="s">
        <v>363</v>
      </c>
      <c r="S20" s="48" t="s">
        <v>363</v>
      </c>
      <c r="T20" s="3" t="s">
        <v>364</v>
      </c>
    </row>
    <row r="21" spans="1:20" ht="15">
      <c r="A21" s="4">
        <v>8</v>
      </c>
      <c r="B21" s="3" t="s">
        <v>328</v>
      </c>
      <c r="C21" s="3" t="s">
        <v>328</v>
      </c>
      <c r="D21" s="3" t="s">
        <v>257</v>
      </c>
      <c r="E21" s="3" t="s">
        <v>3</v>
      </c>
      <c r="F21" s="28" t="s">
        <v>4</v>
      </c>
      <c r="G21" s="4">
        <v>2</v>
      </c>
      <c r="H21" s="3" t="s">
        <v>5</v>
      </c>
      <c r="I21" s="5" t="s">
        <v>34</v>
      </c>
      <c r="J21" s="6">
        <v>60375557</v>
      </c>
      <c r="K21" s="11" t="s">
        <v>301</v>
      </c>
      <c r="L21" s="11" t="s">
        <v>303</v>
      </c>
      <c r="M21" s="11" t="s">
        <v>302</v>
      </c>
      <c r="N21" s="11" t="s">
        <v>314</v>
      </c>
      <c r="O21" s="3">
        <v>4308</v>
      </c>
      <c r="P21" s="3">
        <v>2340</v>
      </c>
      <c r="Q21" s="3">
        <f t="shared" si="0"/>
        <v>6648</v>
      </c>
      <c r="R21" s="48" t="s">
        <v>363</v>
      </c>
      <c r="S21" s="48" t="s">
        <v>363</v>
      </c>
      <c r="T21" s="3" t="s">
        <v>364</v>
      </c>
    </row>
    <row r="22" spans="1:20" ht="15">
      <c r="A22" s="4">
        <v>9</v>
      </c>
      <c r="B22" s="3" t="s">
        <v>328</v>
      </c>
      <c r="C22" s="3" t="s">
        <v>328</v>
      </c>
      <c r="D22" s="3" t="s">
        <v>257</v>
      </c>
      <c r="E22" s="3" t="s">
        <v>22</v>
      </c>
      <c r="F22" s="28" t="s">
        <v>31</v>
      </c>
      <c r="G22" s="4">
        <v>1</v>
      </c>
      <c r="H22" s="3" t="s">
        <v>5</v>
      </c>
      <c r="I22" s="5" t="s">
        <v>35</v>
      </c>
      <c r="J22" s="6">
        <v>14169793</v>
      </c>
      <c r="K22" s="11" t="s">
        <v>301</v>
      </c>
      <c r="L22" s="11" t="s">
        <v>303</v>
      </c>
      <c r="M22" s="11" t="s">
        <v>302</v>
      </c>
      <c r="N22" s="11" t="s">
        <v>314</v>
      </c>
      <c r="O22" s="3">
        <v>2065</v>
      </c>
      <c r="P22" s="3">
        <v>4222</v>
      </c>
      <c r="Q22" s="3">
        <f t="shared" si="0"/>
        <v>6287</v>
      </c>
      <c r="R22" s="48" t="s">
        <v>363</v>
      </c>
      <c r="S22" s="48" t="s">
        <v>363</v>
      </c>
      <c r="T22" s="3" t="s">
        <v>364</v>
      </c>
    </row>
    <row r="23" spans="1:20" ht="15">
      <c r="A23" s="4">
        <v>10</v>
      </c>
      <c r="B23" s="3" t="s">
        <v>328</v>
      </c>
      <c r="C23" s="3" t="s">
        <v>328</v>
      </c>
      <c r="D23" s="3" t="s">
        <v>257</v>
      </c>
      <c r="E23" s="3" t="s">
        <v>22</v>
      </c>
      <c r="F23" s="28" t="s">
        <v>31</v>
      </c>
      <c r="G23" s="4">
        <v>1</v>
      </c>
      <c r="H23" s="3" t="s">
        <v>5</v>
      </c>
      <c r="I23" s="5" t="s">
        <v>36</v>
      </c>
      <c r="J23" s="6">
        <v>14204679</v>
      </c>
      <c r="K23" s="11" t="s">
        <v>301</v>
      </c>
      <c r="L23" s="11" t="s">
        <v>303</v>
      </c>
      <c r="M23" s="11" t="s">
        <v>302</v>
      </c>
      <c r="N23" s="11" t="s">
        <v>314</v>
      </c>
      <c r="O23" s="3">
        <v>1743</v>
      </c>
      <c r="P23" s="3">
        <v>3449</v>
      </c>
      <c r="Q23" s="3">
        <f t="shared" si="0"/>
        <v>5192</v>
      </c>
      <c r="R23" s="48" t="s">
        <v>363</v>
      </c>
      <c r="S23" s="48" t="s">
        <v>363</v>
      </c>
      <c r="T23" s="3" t="s">
        <v>364</v>
      </c>
    </row>
    <row r="24" spans="1:20" ht="15">
      <c r="A24" s="4">
        <v>11</v>
      </c>
      <c r="B24" s="3" t="s">
        <v>328</v>
      </c>
      <c r="C24" s="3" t="s">
        <v>328</v>
      </c>
      <c r="D24" s="3" t="s">
        <v>257</v>
      </c>
      <c r="E24" s="3" t="s">
        <v>3</v>
      </c>
      <c r="F24" s="28"/>
      <c r="G24" s="4">
        <v>5</v>
      </c>
      <c r="H24" s="3" t="s">
        <v>5</v>
      </c>
      <c r="I24" s="5" t="s">
        <v>37</v>
      </c>
      <c r="J24" s="6">
        <v>62493138</v>
      </c>
      <c r="K24" s="11" t="s">
        <v>301</v>
      </c>
      <c r="L24" s="11" t="s">
        <v>303</v>
      </c>
      <c r="M24" s="11" t="s">
        <v>302</v>
      </c>
      <c r="N24" s="11" t="s">
        <v>314</v>
      </c>
      <c r="O24" s="3">
        <v>7225</v>
      </c>
      <c r="P24" s="3">
        <v>14227</v>
      </c>
      <c r="Q24" s="3">
        <f t="shared" si="0"/>
        <v>21452</v>
      </c>
      <c r="R24" s="48" t="s">
        <v>363</v>
      </c>
      <c r="S24" s="48" t="s">
        <v>363</v>
      </c>
      <c r="T24" s="3" t="s">
        <v>364</v>
      </c>
    </row>
    <row r="25" spans="1:20" ht="15">
      <c r="A25" s="4">
        <v>12</v>
      </c>
      <c r="B25" s="3" t="s">
        <v>328</v>
      </c>
      <c r="C25" s="3" t="s">
        <v>328</v>
      </c>
      <c r="D25" s="3" t="s">
        <v>257</v>
      </c>
      <c r="E25" s="3" t="s">
        <v>16</v>
      </c>
      <c r="F25" s="28" t="s">
        <v>38</v>
      </c>
      <c r="G25" s="4">
        <v>2</v>
      </c>
      <c r="H25" s="3" t="s">
        <v>5</v>
      </c>
      <c r="I25" s="5" t="s">
        <v>39</v>
      </c>
      <c r="J25" s="6"/>
      <c r="K25" s="11" t="s">
        <v>301</v>
      </c>
      <c r="L25" s="11" t="s">
        <v>303</v>
      </c>
      <c r="M25" s="11" t="s">
        <v>302</v>
      </c>
      <c r="N25" s="11" t="s">
        <v>314</v>
      </c>
      <c r="O25" s="3">
        <v>2815</v>
      </c>
      <c r="P25" s="3">
        <v>5857</v>
      </c>
      <c r="Q25" s="3">
        <f t="shared" si="0"/>
        <v>8672</v>
      </c>
      <c r="R25" s="48" t="s">
        <v>363</v>
      </c>
      <c r="S25" s="48" t="s">
        <v>363</v>
      </c>
      <c r="T25" s="3" t="s">
        <v>364</v>
      </c>
    </row>
    <row r="26" spans="1:20" ht="15">
      <c r="A26" s="4">
        <v>13</v>
      </c>
      <c r="B26" s="3" t="s">
        <v>328</v>
      </c>
      <c r="C26" s="3" t="s">
        <v>328</v>
      </c>
      <c r="D26" s="3" t="s">
        <v>257</v>
      </c>
      <c r="E26" s="3" t="s">
        <v>3</v>
      </c>
      <c r="F26" s="28" t="s">
        <v>40</v>
      </c>
      <c r="G26" s="4">
        <v>3</v>
      </c>
      <c r="H26" s="3" t="s">
        <v>5</v>
      </c>
      <c r="I26" s="5" t="s">
        <v>41</v>
      </c>
      <c r="J26" s="6">
        <v>60137417</v>
      </c>
      <c r="K26" s="11" t="s">
        <v>301</v>
      </c>
      <c r="L26" s="11" t="s">
        <v>303</v>
      </c>
      <c r="M26" s="11" t="s">
        <v>302</v>
      </c>
      <c r="N26" s="11" t="s">
        <v>314</v>
      </c>
      <c r="O26" s="3">
        <v>2206</v>
      </c>
      <c r="P26" s="3">
        <v>4555</v>
      </c>
      <c r="Q26" s="3">
        <f t="shared" si="0"/>
        <v>6761</v>
      </c>
      <c r="R26" s="48" t="s">
        <v>363</v>
      </c>
      <c r="S26" s="48" t="s">
        <v>363</v>
      </c>
      <c r="T26" s="3" t="s">
        <v>364</v>
      </c>
    </row>
    <row r="27" spans="1:20" ht="15">
      <c r="A27" s="4">
        <v>14</v>
      </c>
      <c r="B27" s="3" t="s">
        <v>328</v>
      </c>
      <c r="C27" s="3" t="s">
        <v>328</v>
      </c>
      <c r="D27" s="3" t="s">
        <v>257</v>
      </c>
      <c r="E27" s="3" t="s">
        <v>16</v>
      </c>
      <c r="F27" s="28" t="s">
        <v>38</v>
      </c>
      <c r="G27" s="4">
        <v>2</v>
      </c>
      <c r="H27" s="3" t="s">
        <v>5</v>
      </c>
      <c r="I27" s="5" t="s">
        <v>42</v>
      </c>
      <c r="J27" s="6">
        <v>30012960</v>
      </c>
      <c r="K27" s="11" t="s">
        <v>301</v>
      </c>
      <c r="L27" s="11" t="s">
        <v>303</v>
      </c>
      <c r="M27" s="11" t="s">
        <v>302</v>
      </c>
      <c r="N27" s="11" t="s">
        <v>314</v>
      </c>
      <c r="O27" s="3">
        <v>798</v>
      </c>
      <c r="P27" s="3">
        <v>4618</v>
      </c>
      <c r="Q27" s="3">
        <f t="shared" si="0"/>
        <v>5416</v>
      </c>
      <c r="R27" s="48" t="s">
        <v>363</v>
      </c>
      <c r="S27" s="48" t="s">
        <v>363</v>
      </c>
      <c r="T27" s="3" t="s">
        <v>364</v>
      </c>
    </row>
    <row r="28" spans="1:20" ht="15">
      <c r="A28" s="4">
        <v>15</v>
      </c>
      <c r="B28" s="3" t="s">
        <v>328</v>
      </c>
      <c r="C28" s="3" t="s">
        <v>328</v>
      </c>
      <c r="D28" s="3" t="s">
        <v>257</v>
      </c>
      <c r="E28" s="3" t="s">
        <v>3</v>
      </c>
      <c r="F28" s="28" t="s">
        <v>4</v>
      </c>
      <c r="G28" s="4">
        <v>1</v>
      </c>
      <c r="H28" s="3" t="s">
        <v>5</v>
      </c>
      <c r="I28" s="5" t="s">
        <v>43</v>
      </c>
      <c r="J28" s="6">
        <v>25330141</v>
      </c>
      <c r="K28" s="11" t="s">
        <v>301</v>
      </c>
      <c r="L28" s="11" t="s">
        <v>303</v>
      </c>
      <c r="M28" s="11" t="s">
        <v>302</v>
      </c>
      <c r="N28" s="11" t="s">
        <v>314</v>
      </c>
      <c r="O28" s="3">
        <v>2515</v>
      </c>
      <c r="P28" s="3">
        <v>4469</v>
      </c>
      <c r="Q28" s="3">
        <f t="shared" si="0"/>
        <v>6984</v>
      </c>
      <c r="R28" s="48" t="s">
        <v>363</v>
      </c>
      <c r="S28" s="48" t="s">
        <v>363</v>
      </c>
      <c r="T28" s="3" t="s">
        <v>364</v>
      </c>
    </row>
    <row r="29" spans="1:20" ht="15">
      <c r="A29" s="4">
        <v>16</v>
      </c>
      <c r="B29" s="3" t="s">
        <v>328</v>
      </c>
      <c r="C29" s="3" t="s">
        <v>328</v>
      </c>
      <c r="D29" s="3" t="s">
        <v>257</v>
      </c>
      <c r="E29" s="3" t="s">
        <v>16</v>
      </c>
      <c r="F29" s="28" t="s">
        <v>38</v>
      </c>
      <c r="G29" s="4">
        <v>1</v>
      </c>
      <c r="H29" s="3" t="s">
        <v>5</v>
      </c>
      <c r="I29" s="5" t="s">
        <v>44</v>
      </c>
      <c r="J29" s="6">
        <v>7125060</v>
      </c>
      <c r="K29" s="11" t="s">
        <v>301</v>
      </c>
      <c r="L29" s="11" t="s">
        <v>303</v>
      </c>
      <c r="M29" s="11" t="s">
        <v>302</v>
      </c>
      <c r="N29" s="11" t="s">
        <v>314</v>
      </c>
      <c r="O29" s="3">
        <v>915</v>
      </c>
      <c r="P29" s="3">
        <v>1823</v>
      </c>
      <c r="Q29" s="3">
        <f t="shared" si="0"/>
        <v>2738</v>
      </c>
      <c r="R29" s="48" t="s">
        <v>363</v>
      </c>
      <c r="S29" s="48" t="s">
        <v>363</v>
      </c>
      <c r="T29" s="3" t="s">
        <v>364</v>
      </c>
    </row>
    <row r="30" spans="1:20" ht="15">
      <c r="A30" s="4">
        <v>17</v>
      </c>
      <c r="B30" s="3" t="s">
        <v>328</v>
      </c>
      <c r="C30" s="3" t="s">
        <v>328</v>
      </c>
      <c r="D30" s="3" t="s">
        <v>257</v>
      </c>
      <c r="E30" s="3" t="s">
        <v>45</v>
      </c>
      <c r="F30" s="28" t="s">
        <v>46</v>
      </c>
      <c r="G30" s="4">
        <v>2</v>
      </c>
      <c r="H30" s="3" t="s">
        <v>5</v>
      </c>
      <c r="I30" s="5" t="s">
        <v>47</v>
      </c>
      <c r="J30" s="6"/>
      <c r="K30" s="11" t="s">
        <v>301</v>
      </c>
      <c r="L30" s="11" t="s">
        <v>303</v>
      </c>
      <c r="M30" s="11" t="s">
        <v>302</v>
      </c>
      <c r="N30" s="11" t="s">
        <v>314</v>
      </c>
      <c r="O30" s="3">
        <v>1764</v>
      </c>
      <c r="P30" s="3">
        <v>3229</v>
      </c>
      <c r="Q30" s="3">
        <f t="shared" si="0"/>
        <v>4993</v>
      </c>
      <c r="R30" s="48" t="s">
        <v>363</v>
      </c>
      <c r="S30" s="48" t="s">
        <v>363</v>
      </c>
      <c r="T30" s="3" t="s">
        <v>364</v>
      </c>
    </row>
    <row r="31" spans="1:20" ht="15">
      <c r="A31" s="4">
        <v>18</v>
      </c>
      <c r="B31" s="3" t="s">
        <v>328</v>
      </c>
      <c r="C31" s="3" t="s">
        <v>328</v>
      </c>
      <c r="D31" s="3" t="s">
        <v>257</v>
      </c>
      <c r="E31" s="3" t="s">
        <v>16</v>
      </c>
      <c r="F31" s="28" t="s">
        <v>38</v>
      </c>
      <c r="G31" s="4">
        <v>2</v>
      </c>
      <c r="H31" s="3" t="s">
        <v>5</v>
      </c>
      <c r="I31" s="5" t="s">
        <v>48</v>
      </c>
      <c r="J31" s="6">
        <v>60130294</v>
      </c>
      <c r="K31" s="11" t="s">
        <v>301</v>
      </c>
      <c r="L31" s="11" t="s">
        <v>303</v>
      </c>
      <c r="M31" s="11" t="s">
        <v>302</v>
      </c>
      <c r="N31" s="11" t="s">
        <v>314</v>
      </c>
      <c r="O31" s="3">
        <v>3658</v>
      </c>
      <c r="P31" s="3">
        <v>6614</v>
      </c>
      <c r="Q31" s="3">
        <f t="shared" si="0"/>
        <v>10272</v>
      </c>
      <c r="R31" s="48" t="s">
        <v>363</v>
      </c>
      <c r="S31" s="48" t="s">
        <v>363</v>
      </c>
      <c r="T31" s="3" t="s">
        <v>364</v>
      </c>
    </row>
    <row r="32" spans="1:20" ht="15">
      <c r="A32" s="4">
        <v>19</v>
      </c>
      <c r="B32" s="3" t="s">
        <v>328</v>
      </c>
      <c r="C32" s="3" t="s">
        <v>328</v>
      </c>
      <c r="D32" s="3" t="s">
        <v>257</v>
      </c>
      <c r="E32" s="3" t="s">
        <v>45</v>
      </c>
      <c r="F32" s="28" t="s">
        <v>46</v>
      </c>
      <c r="G32" s="4">
        <v>2</v>
      </c>
      <c r="H32" s="3" t="s">
        <v>5</v>
      </c>
      <c r="I32" s="5" t="s">
        <v>49</v>
      </c>
      <c r="J32" s="6"/>
      <c r="K32" s="11" t="s">
        <v>301</v>
      </c>
      <c r="L32" s="11" t="s">
        <v>303</v>
      </c>
      <c r="M32" s="11" t="s">
        <v>302</v>
      </c>
      <c r="N32" s="11" t="s">
        <v>314</v>
      </c>
      <c r="O32" s="3">
        <v>1899</v>
      </c>
      <c r="P32" s="3">
        <v>4567</v>
      </c>
      <c r="Q32" s="3">
        <f t="shared" si="0"/>
        <v>6466</v>
      </c>
      <c r="R32" s="48" t="s">
        <v>363</v>
      </c>
      <c r="S32" s="48" t="s">
        <v>363</v>
      </c>
      <c r="T32" s="3" t="s">
        <v>364</v>
      </c>
    </row>
    <row r="33" spans="1:20" ht="15">
      <c r="A33" s="4">
        <v>20</v>
      </c>
      <c r="B33" s="3" t="s">
        <v>328</v>
      </c>
      <c r="C33" s="3" t="s">
        <v>328</v>
      </c>
      <c r="D33" s="3" t="s">
        <v>257</v>
      </c>
      <c r="E33" s="3" t="s">
        <v>50</v>
      </c>
      <c r="F33" s="28"/>
      <c r="G33" s="4">
        <v>1</v>
      </c>
      <c r="H33" s="3" t="s">
        <v>5</v>
      </c>
      <c r="I33" s="5" t="s">
        <v>51</v>
      </c>
      <c r="J33" s="6">
        <v>14169282</v>
      </c>
      <c r="K33" s="11" t="s">
        <v>301</v>
      </c>
      <c r="L33" s="11" t="s">
        <v>303</v>
      </c>
      <c r="M33" s="11" t="s">
        <v>302</v>
      </c>
      <c r="N33" s="11" t="s">
        <v>314</v>
      </c>
      <c r="O33" s="3">
        <v>2819</v>
      </c>
      <c r="P33" s="3">
        <v>5857</v>
      </c>
      <c r="Q33" s="3">
        <f t="shared" si="0"/>
        <v>8676</v>
      </c>
      <c r="R33" s="48" t="s">
        <v>363</v>
      </c>
      <c r="S33" s="48" t="s">
        <v>363</v>
      </c>
      <c r="T33" s="3" t="s">
        <v>364</v>
      </c>
    </row>
    <row r="34" spans="1:20" ht="15">
      <c r="A34" s="4">
        <v>21</v>
      </c>
      <c r="B34" s="3" t="s">
        <v>328</v>
      </c>
      <c r="C34" s="3" t="s">
        <v>328</v>
      </c>
      <c r="D34" s="3" t="s">
        <v>257</v>
      </c>
      <c r="E34" s="3" t="s">
        <v>16</v>
      </c>
      <c r="F34" s="28" t="s">
        <v>38</v>
      </c>
      <c r="G34" s="4">
        <v>2</v>
      </c>
      <c r="H34" s="3" t="s">
        <v>5</v>
      </c>
      <c r="I34" s="5" t="s">
        <v>52</v>
      </c>
      <c r="J34" s="6"/>
      <c r="K34" s="11" t="s">
        <v>301</v>
      </c>
      <c r="L34" s="11" t="s">
        <v>303</v>
      </c>
      <c r="M34" s="11" t="s">
        <v>302</v>
      </c>
      <c r="N34" s="11" t="s">
        <v>314</v>
      </c>
      <c r="O34" s="3">
        <v>2062</v>
      </c>
      <c r="P34" s="3">
        <v>3788</v>
      </c>
      <c r="Q34" s="3">
        <f t="shared" si="0"/>
        <v>5850</v>
      </c>
      <c r="R34" s="48" t="s">
        <v>363</v>
      </c>
      <c r="S34" s="48" t="s">
        <v>363</v>
      </c>
      <c r="T34" s="3" t="s">
        <v>364</v>
      </c>
    </row>
    <row r="35" spans="1:20" ht="15">
      <c r="A35" s="4">
        <v>22</v>
      </c>
      <c r="B35" s="3" t="s">
        <v>328</v>
      </c>
      <c r="C35" s="3" t="s">
        <v>328</v>
      </c>
      <c r="D35" s="3" t="s">
        <v>257</v>
      </c>
      <c r="E35" s="3" t="s">
        <v>3</v>
      </c>
      <c r="F35" s="28" t="s">
        <v>4</v>
      </c>
      <c r="G35" s="4">
        <v>2</v>
      </c>
      <c r="H35" s="3" t="s">
        <v>5</v>
      </c>
      <c r="I35" s="5" t="s">
        <v>53</v>
      </c>
      <c r="J35" s="6">
        <v>60137411</v>
      </c>
      <c r="K35" s="11" t="s">
        <v>301</v>
      </c>
      <c r="L35" s="11" t="s">
        <v>303</v>
      </c>
      <c r="M35" s="11" t="s">
        <v>302</v>
      </c>
      <c r="N35" s="11" t="s">
        <v>314</v>
      </c>
      <c r="O35" s="3">
        <v>4061</v>
      </c>
      <c r="P35" s="3">
        <v>3177</v>
      </c>
      <c r="Q35" s="3">
        <f t="shared" si="0"/>
        <v>7238</v>
      </c>
      <c r="R35" s="48" t="s">
        <v>363</v>
      </c>
      <c r="S35" s="48" t="s">
        <v>363</v>
      </c>
      <c r="T35" s="3" t="s">
        <v>364</v>
      </c>
    </row>
    <row r="36" spans="1:20" ht="15">
      <c r="A36" s="4">
        <v>23</v>
      </c>
      <c r="B36" s="3" t="s">
        <v>328</v>
      </c>
      <c r="C36" s="3" t="s">
        <v>328</v>
      </c>
      <c r="D36" s="3" t="s">
        <v>257</v>
      </c>
      <c r="E36" s="3" t="s">
        <v>3</v>
      </c>
      <c r="F36" s="28" t="s">
        <v>4</v>
      </c>
      <c r="G36" s="4">
        <v>4</v>
      </c>
      <c r="H36" s="3" t="s">
        <v>5</v>
      </c>
      <c r="I36" s="5" t="s">
        <v>54</v>
      </c>
      <c r="J36" s="6">
        <v>60271433</v>
      </c>
      <c r="K36" s="11" t="s">
        <v>301</v>
      </c>
      <c r="L36" s="11" t="s">
        <v>303</v>
      </c>
      <c r="M36" s="11" t="s">
        <v>302</v>
      </c>
      <c r="N36" s="11" t="s">
        <v>314</v>
      </c>
      <c r="O36" s="3">
        <v>4505</v>
      </c>
      <c r="P36" s="3">
        <v>11467</v>
      </c>
      <c r="Q36" s="3">
        <f t="shared" si="0"/>
        <v>15972</v>
      </c>
      <c r="R36" s="48" t="s">
        <v>363</v>
      </c>
      <c r="S36" s="48" t="s">
        <v>363</v>
      </c>
      <c r="T36" s="3" t="s">
        <v>364</v>
      </c>
    </row>
    <row r="37" spans="1:20" ht="15">
      <c r="A37" s="4">
        <v>24</v>
      </c>
      <c r="B37" s="3" t="s">
        <v>328</v>
      </c>
      <c r="C37" s="3" t="s">
        <v>328</v>
      </c>
      <c r="D37" s="3" t="s">
        <v>257</v>
      </c>
      <c r="E37" s="3" t="s">
        <v>3</v>
      </c>
      <c r="F37" s="28" t="s">
        <v>4</v>
      </c>
      <c r="G37" s="4">
        <v>1</v>
      </c>
      <c r="H37" s="3" t="s">
        <v>5</v>
      </c>
      <c r="I37" s="5" t="s">
        <v>55</v>
      </c>
      <c r="J37" s="6">
        <v>60376485</v>
      </c>
      <c r="K37" s="11" t="s">
        <v>301</v>
      </c>
      <c r="L37" s="11" t="s">
        <v>303</v>
      </c>
      <c r="M37" s="11" t="s">
        <v>302</v>
      </c>
      <c r="N37" s="11" t="s">
        <v>314</v>
      </c>
      <c r="O37" s="3">
        <v>2293</v>
      </c>
      <c r="P37" s="3">
        <v>522</v>
      </c>
      <c r="Q37" s="3">
        <f t="shared" si="0"/>
        <v>2815</v>
      </c>
      <c r="R37" s="48" t="s">
        <v>363</v>
      </c>
      <c r="S37" s="48" t="s">
        <v>363</v>
      </c>
      <c r="T37" s="3" t="s">
        <v>364</v>
      </c>
    </row>
    <row r="38" spans="1:20" ht="15">
      <c r="A38" s="4">
        <v>25</v>
      </c>
      <c r="B38" s="3" t="s">
        <v>328</v>
      </c>
      <c r="C38" s="3" t="s">
        <v>328</v>
      </c>
      <c r="D38" s="3" t="s">
        <v>257</v>
      </c>
      <c r="E38" s="3" t="s">
        <v>45</v>
      </c>
      <c r="F38" s="28" t="s">
        <v>46</v>
      </c>
      <c r="G38" s="4">
        <v>3</v>
      </c>
      <c r="H38" s="3" t="s">
        <v>5</v>
      </c>
      <c r="I38" s="5" t="s">
        <v>56</v>
      </c>
      <c r="J38" s="6"/>
      <c r="K38" s="11" t="s">
        <v>301</v>
      </c>
      <c r="L38" s="11" t="s">
        <v>303</v>
      </c>
      <c r="M38" s="11" t="s">
        <v>302</v>
      </c>
      <c r="N38" s="11" t="s">
        <v>314</v>
      </c>
      <c r="O38" s="3">
        <v>4693</v>
      </c>
      <c r="P38" s="3">
        <v>10918</v>
      </c>
      <c r="Q38" s="3">
        <f t="shared" si="0"/>
        <v>15611</v>
      </c>
      <c r="R38" s="48" t="s">
        <v>363</v>
      </c>
      <c r="S38" s="48" t="s">
        <v>363</v>
      </c>
      <c r="T38" s="3" t="s">
        <v>364</v>
      </c>
    </row>
    <row r="39" spans="1:20" ht="15">
      <c r="A39" s="4">
        <v>26</v>
      </c>
      <c r="B39" s="3" t="s">
        <v>328</v>
      </c>
      <c r="C39" s="3" t="s">
        <v>328</v>
      </c>
      <c r="D39" s="3" t="s">
        <v>257</v>
      </c>
      <c r="E39" s="3" t="s">
        <v>13</v>
      </c>
      <c r="F39" s="28" t="s">
        <v>14</v>
      </c>
      <c r="G39" s="4">
        <v>5</v>
      </c>
      <c r="H39" s="3" t="s">
        <v>5</v>
      </c>
      <c r="I39" s="5" t="s">
        <v>57</v>
      </c>
      <c r="J39" s="6"/>
      <c r="K39" s="11" t="s">
        <v>301</v>
      </c>
      <c r="L39" s="11" t="s">
        <v>303</v>
      </c>
      <c r="M39" s="11" t="s">
        <v>302</v>
      </c>
      <c r="N39" s="11" t="s">
        <v>314</v>
      </c>
      <c r="O39" s="3">
        <v>7021</v>
      </c>
      <c r="P39" s="3">
        <v>11189</v>
      </c>
      <c r="Q39" s="3">
        <f aca="true" t="shared" si="1" ref="Q39:Q64">SUM(O39+P39)</f>
        <v>18210</v>
      </c>
      <c r="R39" s="48" t="s">
        <v>363</v>
      </c>
      <c r="S39" s="48" t="s">
        <v>363</v>
      </c>
      <c r="T39" s="3" t="s">
        <v>364</v>
      </c>
    </row>
    <row r="40" spans="1:20" ht="15">
      <c r="A40" s="4">
        <v>27</v>
      </c>
      <c r="B40" s="3" t="s">
        <v>328</v>
      </c>
      <c r="C40" s="3" t="s">
        <v>328</v>
      </c>
      <c r="D40" s="3" t="s">
        <v>257</v>
      </c>
      <c r="E40" s="3" t="s">
        <v>22</v>
      </c>
      <c r="F40" s="28" t="s">
        <v>31</v>
      </c>
      <c r="G40" s="4">
        <v>5</v>
      </c>
      <c r="H40" s="3" t="s">
        <v>5</v>
      </c>
      <c r="I40" s="5" t="s">
        <v>58</v>
      </c>
      <c r="J40" s="6">
        <v>60121252</v>
      </c>
      <c r="K40" s="11" t="s">
        <v>301</v>
      </c>
      <c r="L40" s="11" t="s">
        <v>303</v>
      </c>
      <c r="M40" s="11" t="s">
        <v>302</v>
      </c>
      <c r="N40" s="11" t="s">
        <v>314</v>
      </c>
      <c r="O40" s="3">
        <v>10581</v>
      </c>
      <c r="P40" s="3">
        <v>4996</v>
      </c>
      <c r="Q40" s="3">
        <f t="shared" si="1"/>
        <v>15577</v>
      </c>
      <c r="R40" s="48" t="s">
        <v>363</v>
      </c>
      <c r="S40" s="48" t="s">
        <v>363</v>
      </c>
      <c r="T40" s="3" t="s">
        <v>364</v>
      </c>
    </row>
    <row r="41" spans="1:20" ht="15">
      <c r="A41" s="4">
        <v>28</v>
      </c>
      <c r="B41" s="3" t="s">
        <v>328</v>
      </c>
      <c r="C41" s="3" t="s">
        <v>328</v>
      </c>
      <c r="D41" s="3" t="s">
        <v>257</v>
      </c>
      <c r="E41" s="3" t="s">
        <v>13</v>
      </c>
      <c r="F41" s="28" t="s">
        <v>14</v>
      </c>
      <c r="G41" s="4">
        <v>6</v>
      </c>
      <c r="H41" s="3" t="s">
        <v>5</v>
      </c>
      <c r="I41" s="5" t="s">
        <v>59</v>
      </c>
      <c r="J41" s="6"/>
      <c r="K41" s="11" t="s">
        <v>301</v>
      </c>
      <c r="L41" s="11" t="s">
        <v>303</v>
      </c>
      <c r="M41" s="11" t="s">
        <v>302</v>
      </c>
      <c r="N41" s="11" t="s">
        <v>314</v>
      </c>
      <c r="O41" s="3">
        <v>13441</v>
      </c>
      <c r="P41" s="3">
        <v>3301</v>
      </c>
      <c r="Q41" s="3">
        <f t="shared" si="1"/>
        <v>16742</v>
      </c>
      <c r="R41" s="48" t="s">
        <v>363</v>
      </c>
      <c r="S41" s="48" t="s">
        <v>363</v>
      </c>
      <c r="T41" s="3" t="s">
        <v>364</v>
      </c>
    </row>
    <row r="42" spans="1:20" ht="15">
      <c r="A42" s="4">
        <v>29</v>
      </c>
      <c r="B42" s="3" t="s">
        <v>328</v>
      </c>
      <c r="C42" s="3" t="s">
        <v>328</v>
      </c>
      <c r="D42" s="3" t="s">
        <v>257</v>
      </c>
      <c r="E42" s="3" t="s">
        <v>16</v>
      </c>
      <c r="F42" s="28" t="s">
        <v>38</v>
      </c>
      <c r="G42" s="4">
        <v>1</v>
      </c>
      <c r="H42" s="3" t="s">
        <v>5</v>
      </c>
      <c r="I42" s="5" t="s">
        <v>60</v>
      </c>
      <c r="J42" s="6">
        <v>13688702</v>
      </c>
      <c r="K42" s="11" t="s">
        <v>301</v>
      </c>
      <c r="L42" s="11" t="s">
        <v>303</v>
      </c>
      <c r="M42" s="11" t="s">
        <v>302</v>
      </c>
      <c r="N42" s="11" t="s">
        <v>314</v>
      </c>
      <c r="O42" s="3">
        <v>1933</v>
      </c>
      <c r="P42" s="3">
        <v>3564</v>
      </c>
      <c r="Q42" s="3">
        <f t="shared" si="1"/>
        <v>5497</v>
      </c>
      <c r="R42" s="48" t="s">
        <v>363</v>
      </c>
      <c r="S42" s="48" t="s">
        <v>363</v>
      </c>
      <c r="T42" s="3" t="s">
        <v>364</v>
      </c>
    </row>
    <row r="43" spans="1:20" ht="15">
      <c r="A43" s="4">
        <v>30</v>
      </c>
      <c r="B43" s="3" t="s">
        <v>328</v>
      </c>
      <c r="C43" s="3" t="s">
        <v>328</v>
      </c>
      <c r="D43" s="3" t="s">
        <v>257</v>
      </c>
      <c r="E43" s="3" t="s">
        <v>45</v>
      </c>
      <c r="F43" s="28" t="s">
        <v>46</v>
      </c>
      <c r="G43" s="4">
        <v>1</v>
      </c>
      <c r="H43" s="3" t="s">
        <v>5</v>
      </c>
      <c r="I43" s="5" t="s">
        <v>61</v>
      </c>
      <c r="J43" s="6">
        <v>14204062</v>
      </c>
      <c r="K43" s="11" t="s">
        <v>301</v>
      </c>
      <c r="L43" s="11" t="s">
        <v>303</v>
      </c>
      <c r="M43" s="11" t="s">
        <v>302</v>
      </c>
      <c r="N43" s="11" t="s">
        <v>314</v>
      </c>
      <c r="O43" s="3">
        <v>4473</v>
      </c>
      <c r="P43" s="3">
        <v>9580</v>
      </c>
      <c r="Q43" s="3">
        <f t="shared" si="1"/>
        <v>14053</v>
      </c>
      <c r="R43" s="48" t="s">
        <v>363</v>
      </c>
      <c r="S43" s="48" t="s">
        <v>363</v>
      </c>
      <c r="T43" s="3" t="s">
        <v>364</v>
      </c>
    </row>
    <row r="44" spans="1:20" ht="15">
      <c r="A44" s="4">
        <v>31</v>
      </c>
      <c r="B44" s="3" t="s">
        <v>328</v>
      </c>
      <c r="C44" s="3" t="s">
        <v>328</v>
      </c>
      <c r="D44" s="3" t="s">
        <v>257</v>
      </c>
      <c r="E44" s="3" t="s">
        <v>45</v>
      </c>
      <c r="F44" s="28" t="s">
        <v>46</v>
      </c>
      <c r="G44" s="4">
        <v>3</v>
      </c>
      <c r="H44" s="3" t="s">
        <v>5</v>
      </c>
      <c r="I44" s="5" t="s">
        <v>62</v>
      </c>
      <c r="J44" s="6">
        <v>13689013</v>
      </c>
      <c r="K44" s="11" t="s">
        <v>301</v>
      </c>
      <c r="L44" s="11" t="s">
        <v>303</v>
      </c>
      <c r="M44" s="11" t="s">
        <v>302</v>
      </c>
      <c r="N44" s="11" t="s">
        <v>314</v>
      </c>
      <c r="O44" s="3">
        <v>2257</v>
      </c>
      <c r="P44" s="3">
        <v>4088</v>
      </c>
      <c r="Q44" s="3">
        <f t="shared" si="1"/>
        <v>6345</v>
      </c>
      <c r="R44" s="48" t="s">
        <v>363</v>
      </c>
      <c r="S44" s="48" t="s">
        <v>363</v>
      </c>
      <c r="T44" s="3" t="s">
        <v>364</v>
      </c>
    </row>
    <row r="45" spans="1:20" ht="15">
      <c r="A45" s="4">
        <v>32</v>
      </c>
      <c r="B45" s="3" t="s">
        <v>328</v>
      </c>
      <c r="C45" s="3" t="s">
        <v>328</v>
      </c>
      <c r="D45" s="3" t="s">
        <v>257</v>
      </c>
      <c r="E45" s="3" t="s">
        <v>45</v>
      </c>
      <c r="F45" s="28" t="s">
        <v>46</v>
      </c>
      <c r="G45" s="4">
        <v>2</v>
      </c>
      <c r="H45" s="3" t="s">
        <v>5</v>
      </c>
      <c r="I45" s="5" t="s">
        <v>63</v>
      </c>
      <c r="J45" s="6">
        <v>13688998</v>
      </c>
      <c r="K45" s="11" t="s">
        <v>301</v>
      </c>
      <c r="L45" s="11" t="s">
        <v>303</v>
      </c>
      <c r="M45" s="11" t="s">
        <v>302</v>
      </c>
      <c r="N45" s="11" t="s">
        <v>314</v>
      </c>
      <c r="O45" s="3">
        <v>2995</v>
      </c>
      <c r="P45" s="3">
        <v>5068</v>
      </c>
      <c r="Q45" s="3">
        <f t="shared" si="1"/>
        <v>8063</v>
      </c>
      <c r="R45" s="48" t="s">
        <v>363</v>
      </c>
      <c r="S45" s="48" t="s">
        <v>363</v>
      </c>
      <c r="T45" s="3" t="s">
        <v>364</v>
      </c>
    </row>
    <row r="46" spans="1:20" ht="15">
      <c r="A46" s="4">
        <v>33</v>
      </c>
      <c r="B46" s="3" t="s">
        <v>328</v>
      </c>
      <c r="C46" s="3" t="s">
        <v>328</v>
      </c>
      <c r="D46" s="3" t="s">
        <v>257</v>
      </c>
      <c r="E46" s="3" t="s">
        <v>3</v>
      </c>
      <c r="F46" s="28" t="s">
        <v>64</v>
      </c>
      <c r="G46" s="4">
        <v>2</v>
      </c>
      <c r="H46" s="3" t="s">
        <v>5</v>
      </c>
      <c r="I46" s="5" t="s">
        <v>65</v>
      </c>
      <c r="J46" s="6">
        <v>14204028</v>
      </c>
      <c r="K46" s="11" t="s">
        <v>301</v>
      </c>
      <c r="L46" s="11" t="s">
        <v>303</v>
      </c>
      <c r="M46" s="11" t="s">
        <v>302</v>
      </c>
      <c r="N46" s="11" t="s">
        <v>314</v>
      </c>
      <c r="O46" s="3">
        <v>2362</v>
      </c>
      <c r="P46" s="3">
        <v>5112</v>
      </c>
      <c r="Q46" s="3">
        <f t="shared" si="1"/>
        <v>7474</v>
      </c>
      <c r="R46" s="48" t="s">
        <v>363</v>
      </c>
      <c r="S46" s="48" t="s">
        <v>363</v>
      </c>
      <c r="T46" s="3" t="s">
        <v>364</v>
      </c>
    </row>
    <row r="47" spans="1:20" ht="15">
      <c r="A47" s="4">
        <v>34</v>
      </c>
      <c r="B47" s="3" t="s">
        <v>328</v>
      </c>
      <c r="C47" s="3" t="s">
        <v>328</v>
      </c>
      <c r="D47" s="3" t="s">
        <v>257</v>
      </c>
      <c r="E47" s="3" t="s">
        <v>66</v>
      </c>
      <c r="F47" s="28" t="s">
        <v>67</v>
      </c>
      <c r="G47" s="4">
        <v>2</v>
      </c>
      <c r="H47" s="3" t="s">
        <v>5</v>
      </c>
      <c r="I47" s="5" t="s">
        <v>68</v>
      </c>
      <c r="J47" s="6">
        <v>25817264</v>
      </c>
      <c r="K47" s="11" t="s">
        <v>301</v>
      </c>
      <c r="L47" s="11" t="s">
        <v>303</v>
      </c>
      <c r="M47" s="11" t="s">
        <v>302</v>
      </c>
      <c r="N47" s="11" t="s">
        <v>314</v>
      </c>
      <c r="O47" s="3">
        <v>2620</v>
      </c>
      <c r="P47" s="3">
        <v>4641</v>
      </c>
      <c r="Q47" s="3">
        <f t="shared" si="1"/>
        <v>7261</v>
      </c>
      <c r="R47" s="48" t="s">
        <v>363</v>
      </c>
      <c r="S47" s="48" t="s">
        <v>363</v>
      </c>
      <c r="T47" s="3" t="s">
        <v>364</v>
      </c>
    </row>
    <row r="48" spans="1:20" ht="15">
      <c r="A48" s="4">
        <v>35</v>
      </c>
      <c r="B48" s="3" t="s">
        <v>328</v>
      </c>
      <c r="C48" s="3" t="s">
        <v>328</v>
      </c>
      <c r="D48" s="3" t="s">
        <v>257</v>
      </c>
      <c r="E48" s="3" t="s">
        <v>3</v>
      </c>
      <c r="F48" s="28" t="s">
        <v>4</v>
      </c>
      <c r="G48" s="4">
        <v>1</v>
      </c>
      <c r="H48" s="3" t="s">
        <v>5</v>
      </c>
      <c r="I48" s="5" t="s">
        <v>69</v>
      </c>
      <c r="J48" s="6"/>
      <c r="K48" s="11" t="s">
        <v>301</v>
      </c>
      <c r="L48" s="11" t="s">
        <v>303</v>
      </c>
      <c r="M48" s="11" t="s">
        <v>302</v>
      </c>
      <c r="N48" s="11" t="s">
        <v>314</v>
      </c>
      <c r="O48" s="3">
        <v>880</v>
      </c>
      <c r="P48" s="3">
        <v>1126</v>
      </c>
      <c r="Q48" s="3">
        <f t="shared" si="1"/>
        <v>2006</v>
      </c>
      <c r="R48" s="48" t="s">
        <v>363</v>
      </c>
      <c r="S48" s="48" t="s">
        <v>363</v>
      </c>
      <c r="T48" s="3" t="s">
        <v>364</v>
      </c>
    </row>
    <row r="49" spans="1:20" ht="15">
      <c r="A49" s="4">
        <v>36</v>
      </c>
      <c r="B49" s="3" t="s">
        <v>328</v>
      </c>
      <c r="C49" s="3" t="s">
        <v>328</v>
      </c>
      <c r="D49" s="3" t="s">
        <v>257</v>
      </c>
      <c r="E49" s="3" t="s">
        <v>13</v>
      </c>
      <c r="F49" s="28" t="s">
        <v>14</v>
      </c>
      <c r="G49" s="4">
        <v>2</v>
      </c>
      <c r="H49" s="3" t="s">
        <v>5</v>
      </c>
      <c r="I49" s="5" t="s">
        <v>70</v>
      </c>
      <c r="J49" s="6"/>
      <c r="K49" s="11" t="s">
        <v>301</v>
      </c>
      <c r="L49" s="11" t="s">
        <v>303</v>
      </c>
      <c r="M49" s="11" t="s">
        <v>302</v>
      </c>
      <c r="N49" s="11" t="s">
        <v>314</v>
      </c>
      <c r="O49" s="3">
        <v>3706</v>
      </c>
      <c r="P49" s="3">
        <v>7339</v>
      </c>
      <c r="Q49" s="3">
        <f t="shared" si="1"/>
        <v>11045</v>
      </c>
      <c r="R49" s="48" t="s">
        <v>363</v>
      </c>
      <c r="S49" s="48" t="s">
        <v>363</v>
      </c>
      <c r="T49" s="3" t="s">
        <v>364</v>
      </c>
    </row>
    <row r="50" spans="1:20" ht="15">
      <c r="A50" s="4">
        <v>37</v>
      </c>
      <c r="B50" s="3" t="s">
        <v>328</v>
      </c>
      <c r="C50" s="3" t="s">
        <v>328</v>
      </c>
      <c r="D50" s="3" t="s">
        <v>257</v>
      </c>
      <c r="E50" s="3" t="s">
        <v>13</v>
      </c>
      <c r="F50" s="28" t="s">
        <v>14</v>
      </c>
      <c r="G50" s="4">
        <v>4</v>
      </c>
      <c r="H50" s="3" t="s">
        <v>5</v>
      </c>
      <c r="I50" s="5" t="s">
        <v>71</v>
      </c>
      <c r="J50" s="6"/>
      <c r="K50" s="11" t="s">
        <v>301</v>
      </c>
      <c r="L50" s="11" t="s">
        <v>303</v>
      </c>
      <c r="M50" s="11" t="s">
        <v>302</v>
      </c>
      <c r="N50" s="11" t="s">
        <v>314</v>
      </c>
      <c r="O50" s="3">
        <v>3513</v>
      </c>
      <c r="P50" s="3">
        <v>7193</v>
      </c>
      <c r="Q50" s="3">
        <f t="shared" si="1"/>
        <v>10706</v>
      </c>
      <c r="R50" s="48" t="s">
        <v>363</v>
      </c>
      <c r="S50" s="48" t="s">
        <v>363</v>
      </c>
      <c r="T50" s="3" t="s">
        <v>364</v>
      </c>
    </row>
    <row r="51" spans="1:20" ht="15">
      <c r="A51" s="4">
        <v>38</v>
      </c>
      <c r="B51" s="3" t="s">
        <v>328</v>
      </c>
      <c r="C51" s="3" t="s">
        <v>328</v>
      </c>
      <c r="D51" s="3" t="s">
        <v>257</v>
      </c>
      <c r="E51" s="3" t="s">
        <v>13</v>
      </c>
      <c r="F51" s="28" t="s">
        <v>14</v>
      </c>
      <c r="G51" s="4">
        <v>6</v>
      </c>
      <c r="H51" s="3" t="s">
        <v>5</v>
      </c>
      <c r="I51" s="5" t="s">
        <v>72</v>
      </c>
      <c r="J51" s="6"/>
      <c r="K51" s="11" t="s">
        <v>301</v>
      </c>
      <c r="L51" s="11" t="s">
        <v>303</v>
      </c>
      <c r="M51" s="11" t="s">
        <v>302</v>
      </c>
      <c r="N51" s="11" t="s">
        <v>314</v>
      </c>
      <c r="O51" s="3">
        <v>4613</v>
      </c>
      <c r="P51" s="3">
        <v>9161</v>
      </c>
      <c r="Q51" s="3">
        <f t="shared" si="1"/>
        <v>13774</v>
      </c>
      <c r="R51" s="48" t="s">
        <v>363</v>
      </c>
      <c r="S51" s="48" t="s">
        <v>363</v>
      </c>
      <c r="T51" s="3" t="s">
        <v>364</v>
      </c>
    </row>
    <row r="52" spans="1:20" ht="15">
      <c r="A52" s="4">
        <v>39</v>
      </c>
      <c r="B52" s="3" t="s">
        <v>328</v>
      </c>
      <c r="C52" s="3" t="s">
        <v>328</v>
      </c>
      <c r="D52" s="3" t="s">
        <v>257</v>
      </c>
      <c r="E52" s="3" t="s">
        <v>7</v>
      </c>
      <c r="F52" s="28" t="s">
        <v>11</v>
      </c>
      <c r="G52" s="4">
        <v>2</v>
      </c>
      <c r="H52" s="3" t="s">
        <v>5</v>
      </c>
      <c r="I52" s="5" t="s">
        <v>73</v>
      </c>
      <c r="J52" s="6"/>
      <c r="K52" s="11" t="s">
        <v>301</v>
      </c>
      <c r="L52" s="11" t="s">
        <v>303</v>
      </c>
      <c r="M52" s="11" t="s">
        <v>302</v>
      </c>
      <c r="N52" s="11" t="s">
        <v>314</v>
      </c>
      <c r="O52" s="3">
        <v>5001</v>
      </c>
      <c r="P52" s="3">
        <v>11390</v>
      </c>
      <c r="Q52" s="3">
        <f t="shared" si="1"/>
        <v>16391</v>
      </c>
      <c r="R52" s="48" t="s">
        <v>363</v>
      </c>
      <c r="S52" s="48" t="s">
        <v>363</v>
      </c>
      <c r="T52" s="3" t="s">
        <v>364</v>
      </c>
    </row>
    <row r="53" spans="1:20" ht="15">
      <c r="A53" s="4">
        <v>40</v>
      </c>
      <c r="B53" s="3" t="s">
        <v>328</v>
      </c>
      <c r="C53" s="3" t="s">
        <v>328</v>
      </c>
      <c r="D53" s="3" t="s">
        <v>257</v>
      </c>
      <c r="E53" s="3" t="s">
        <v>3</v>
      </c>
      <c r="F53" s="28" t="s">
        <v>4</v>
      </c>
      <c r="G53" s="4">
        <v>2</v>
      </c>
      <c r="H53" s="3" t="s">
        <v>5</v>
      </c>
      <c r="I53" s="5" t="s">
        <v>74</v>
      </c>
      <c r="J53" s="6">
        <v>14204652</v>
      </c>
      <c r="K53" s="11" t="s">
        <v>301</v>
      </c>
      <c r="L53" s="11" t="s">
        <v>303</v>
      </c>
      <c r="M53" s="11" t="s">
        <v>302</v>
      </c>
      <c r="N53" s="11" t="s">
        <v>314</v>
      </c>
      <c r="O53" s="3">
        <v>3097</v>
      </c>
      <c r="P53" s="3">
        <v>6563</v>
      </c>
      <c r="Q53" s="3">
        <f t="shared" si="1"/>
        <v>9660</v>
      </c>
      <c r="R53" s="48" t="s">
        <v>363</v>
      </c>
      <c r="S53" s="48" t="s">
        <v>363</v>
      </c>
      <c r="T53" s="3" t="s">
        <v>364</v>
      </c>
    </row>
    <row r="54" spans="1:20" ht="15">
      <c r="A54" s="4">
        <v>41</v>
      </c>
      <c r="B54" s="3" t="s">
        <v>328</v>
      </c>
      <c r="C54" s="3" t="s">
        <v>328</v>
      </c>
      <c r="D54" s="3" t="s">
        <v>257</v>
      </c>
      <c r="E54" s="3" t="s">
        <v>7</v>
      </c>
      <c r="F54" s="28" t="s">
        <v>11</v>
      </c>
      <c r="G54" s="4">
        <v>1</v>
      </c>
      <c r="H54" s="3" t="s">
        <v>5</v>
      </c>
      <c r="I54" s="5" t="s">
        <v>75</v>
      </c>
      <c r="J54" s="6"/>
      <c r="K54" s="11" t="s">
        <v>301</v>
      </c>
      <c r="L54" s="11" t="s">
        <v>303</v>
      </c>
      <c r="M54" s="11" t="s">
        <v>302</v>
      </c>
      <c r="N54" s="11" t="s">
        <v>314</v>
      </c>
      <c r="O54" s="3">
        <v>2613</v>
      </c>
      <c r="P54" s="3">
        <v>4870</v>
      </c>
      <c r="Q54" s="3">
        <f t="shared" si="1"/>
        <v>7483</v>
      </c>
      <c r="R54" s="48" t="s">
        <v>363</v>
      </c>
      <c r="S54" s="48" t="s">
        <v>363</v>
      </c>
      <c r="T54" s="3" t="s">
        <v>364</v>
      </c>
    </row>
    <row r="55" spans="1:20" ht="15">
      <c r="A55" s="4">
        <v>42</v>
      </c>
      <c r="B55" s="3" t="s">
        <v>328</v>
      </c>
      <c r="C55" s="3" t="s">
        <v>328</v>
      </c>
      <c r="D55" s="3" t="s">
        <v>257</v>
      </c>
      <c r="E55" s="3" t="s">
        <v>16</v>
      </c>
      <c r="F55" s="28" t="s">
        <v>38</v>
      </c>
      <c r="G55" s="4">
        <v>1</v>
      </c>
      <c r="H55" s="3" t="s">
        <v>5</v>
      </c>
      <c r="I55" s="5" t="s">
        <v>76</v>
      </c>
      <c r="J55" s="6">
        <v>60474004</v>
      </c>
      <c r="K55" s="11" t="s">
        <v>301</v>
      </c>
      <c r="L55" s="11" t="s">
        <v>303</v>
      </c>
      <c r="M55" s="11" t="s">
        <v>302</v>
      </c>
      <c r="N55" s="11" t="s">
        <v>314</v>
      </c>
      <c r="O55" s="3">
        <v>414</v>
      </c>
      <c r="P55" s="3">
        <v>725</v>
      </c>
      <c r="Q55" s="3">
        <f t="shared" si="1"/>
        <v>1139</v>
      </c>
      <c r="R55" s="48" t="s">
        <v>363</v>
      </c>
      <c r="S55" s="48" t="s">
        <v>363</v>
      </c>
      <c r="T55" s="3" t="s">
        <v>364</v>
      </c>
    </row>
    <row r="56" spans="1:20" ht="15">
      <c r="A56" s="4">
        <v>43</v>
      </c>
      <c r="B56" s="3" t="s">
        <v>328</v>
      </c>
      <c r="C56" s="3" t="s">
        <v>328</v>
      </c>
      <c r="D56" s="3" t="s">
        <v>257</v>
      </c>
      <c r="E56" s="3" t="s">
        <v>3</v>
      </c>
      <c r="F56" s="28" t="s">
        <v>4</v>
      </c>
      <c r="G56" s="4">
        <v>2</v>
      </c>
      <c r="H56" s="3" t="s">
        <v>5</v>
      </c>
      <c r="I56" s="5" t="s">
        <v>77</v>
      </c>
      <c r="J56" s="6">
        <v>60241122</v>
      </c>
      <c r="K56" s="11" t="s">
        <v>301</v>
      </c>
      <c r="L56" s="11" t="s">
        <v>303</v>
      </c>
      <c r="M56" s="11" t="s">
        <v>302</v>
      </c>
      <c r="N56" s="11" t="s">
        <v>314</v>
      </c>
      <c r="O56" s="3">
        <v>4282</v>
      </c>
      <c r="P56" s="3">
        <v>2338</v>
      </c>
      <c r="Q56" s="3">
        <f t="shared" si="1"/>
        <v>6620</v>
      </c>
      <c r="R56" s="48" t="s">
        <v>363</v>
      </c>
      <c r="S56" s="48" t="s">
        <v>363</v>
      </c>
      <c r="T56" s="3" t="s">
        <v>364</v>
      </c>
    </row>
    <row r="57" spans="1:20" ht="15">
      <c r="A57" s="4">
        <v>44</v>
      </c>
      <c r="B57" s="3" t="s">
        <v>328</v>
      </c>
      <c r="C57" s="3" t="s">
        <v>328</v>
      </c>
      <c r="D57" s="3" t="s">
        <v>257</v>
      </c>
      <c r="E57" s="3" t="s">
        <v>16</v>
      </c>
      <c r="F57" s="28" t="s">
        <v>38</v>
      </c>
      <c r="G57" s="4">
        <v>1</v>
      </c>
      <c r="H57" s="3" t="s">
        <v>5</v>
      </c>
      <c r="I57" s="5" t="s">
        <v>78</v>
      </c>
      <c r="J57" s="6">
        <v>60473671</v>
      </c>
      <c r="K57" s="11" t="s">
        <v>301</v>
      </c>
      <c r="L57" s="11" t="s">
        <v>303</v>
      </c>
      <c r="M57" s="11" t="s">
        <v>302</v>
      </c>
      <c r="N57" s="11" t="s">
        <v>314</v>
      </c>
      <c r="O57" s="3">
        <v>1847</v>
      </c>
      <c r="P57" s="3">
        <v>2057</v>
      </c>
      <c r="Q57" s="3">
        <f t="shared" si="1"/>
        <v>3904</v>
      </c>
      <c r="R57" s="48" t="s">
        <v>363</v>
      </c>
      <c r="S57" s="48" t="s">
        <v>363</v>
      </c>
      <c r="T57" s="3" t="s">
        <v>364</v>
      </c>
    </row>
    <row r="58" spans="1:20" ht="15">
      <c r="A58" s="4">
        <v>45</v>
      </c>
      <c r="B58" s="3" t="s">
        <v>328</v>
      </c>
      <c r="C58" s="3" t="s">
        <v>328</v>
      </c>
      <c r="D58" s="3" t="s">
        <v>257</v>
      </c>
      <c r="E58" s="3" t="s">
        <v>16</v>
      </c>
      <c r="F58" s="28" t="s">
        <v>38</v>
      </c>
      <c r="G58" s="4">
        <v>2</v>
      </c>
      <c r="H58" s="3" t="s">
        <v>5</v>
      </c>
      <c r="I58" s="5" t="s">
        <v>79</v>
      </c>
      <c r="J58" s="6">
        <v>60314318</v>
      </c>
      <c r="K58" s="11" t="s">
        <v>301</v>
      </c>
      <c r="L58" s="11" t="s">
        <v>303</v>
      </c>
      <c r="M58" s="11" t="s">
        <v>302</v>
      </c>
      <c r="N58" s="11" t="s">
        <v>314</v>
      </c>
      <c r="O58" s="3">
        <v>2519</v>
      </c>
      <c r="P58" s="3">
        <v>4933</v>
      </c>
      <c r="Q58" s="3">
        <f t="shared" si="1"/>
        <v>7452</v>
      </c>
      <c r="R58" s="48" t="s">
        <v>363</v>
      </c>
      <c r="S58" s="48" t="s">
        <v>363</v>
      </c>
      <c r="T58" s="3" t="s">
        <v>364</v>
      </c>
    </row>
    <row r="59" spans="1:20" ht="15">
      <c r="A59" s="4">
        <v>46</v>
      </c>
      <c r="B59" s="3" t="s">
        <v>328</v>
      </c>
      <c r="C59" s="3" t="s">
        <v>328</v>
      </c>
      <c r="D59" s="3" t="s">
        <v>257</v>
      </c>
      <c r="E59" s="3" t="s">
        <v>45</v>
      </c>
      <c r="F59" s="28" t="s">
        <v>46</v>
      </c>
      <c r="G59" s="4">
        <v>3</v>
      </c>
      <c r="H59" s="3" t="s">
        <v>5</v>
      </c>
      <c r="I59" s="5" t="s">
        <v>80</v>
      </c>
      <c r="J59" s="6">
        <v>60605982</v>
      </c>
      <c r="K59" s="11" t="s">
        <v>301</v>
      </c>
      <c r="L59" s="11" t="s">
        <v>303</v>
      </c>
      <c r="M59" s="11" t="s">
        <v>302</v>
      </c>
      <c r="N59" s="11" t="s">
        <v>314</v>
      </c>
      <c r="O59" s="3">
        <v>4030</v>
      </c>
      <c r="P59" s="3">
        <v>7106</v>
      </c>
      <c r="Q59" s="3">
        <f t="shared" si="1"/>
        <v>11136</v>
      </c>
      <c r="R59" s="48" t="s">
        <v>363</v>
      </c>
      <c r="S59" s="48" t="s">
        <v>363</v>
      </c>
      <c r="T59" s="3" t="s">
        <v>364</v>
      </c>
    </row>
    <row r="60" spans="1:20" ht="15">
      <c r="A60" s="4">
        <v>47</v>
      </c>
      <c r="B60" s="3" t="s">
        <v>328</v>
      </c>
      <c r="C60" s="3" t="s">
        <v>328</v>
      </c>
      <c r="D60" s="3" t="s">
        <v>257</v>
      </c>
      <c r="E60" s="3" t="s">
        <v>16</v>
      </c>
      <c r="F60" s="28" t="s">
        <v>16</v>
      </c>
      <c r="G60" s="4">
        <v>3</v>
      </c>
      <c r="H60" s="3" t="s">
        <v>5</v>
      </c>
      <c r="I60" s="5" t="s">
        <v>81</v>
      </c>
      <c r="J60" s="6">
        <v>80530835</v>
      </c>
      <c r="K60" s="11" t="s">
        <v>301</v>
      </c>
      <c r="L60" s="11" t="s">
        <v>303</v>
      </c>
      <c r="M60" s="11" t="s">
        <v>302</v>
      </c>
      <c r="N60" s="11" t="s">
        <v>314</v>
      </c>
      <c r="O60" s="3">
        <v>2568</v>
      </c>
      <c r="P60" s="3">
        <v>3671</v>
      </c>
      <c r="Q60" s="3">
        <f t="shared" si="1"/>
        <v>6239</v>
      </c>
      <c r="R60" s="48" t="s">
        <v>363</v>
      </c>
      <c r="S60" s="48" t="s">
        <v>363</v>
      </c>
      <c r="T60" s="3" t="s">
        <v>364</v>
      </c>
    </row>
    <row r="61" spans="1:20" ht="15">
      <c r="A61" s="4">
        <v>48</v>
      </c>
      <c r="B61" s="3" t="s">
        <v>328</v>
      </c>
      <c r="C61" s="3" t="s">
        <v>328</v>
      </c>
      <c r="D61" s="3" t="s">
        <v>257</v>
      </c>
      <c r="E61" s="3" t="s">
        <v>16</v>
      </c>
      <c r="F61" s="28" t="s">
        <v>38</v>
      </c>
      <c r="G61" s="4">
        <v>1</v>
      </c>
      <c r="H61" s="3" t="s">
        <v>5</v>
      </c>
      <c r="I61" s="5" t="s">
        <v>82</v>
      </c>
      <c r="J61" s="6">
        <v>14204022</v>
      </c>
      <c r="K61" s="11" t="s">
        <v>301</v>
      </c>
      <c r="L61" s="11" t="s">
        <v>303</v>
      </c>
      <c r="M61" s="11" t="s">
        <v>302</v>
      </c>
      <c r="N61" s="11" t="s">
        <v>314</v>
      </c>
      <c r="O61" s="3">
        <v>1317</v>
      </c>
      <c r="P61" s="3">
        <v>2626</v>
      </c>
      <c r="Q61" s="3">
        <f t="shared" si="1"/>
        <v>3943</v>
      </c>
      <c r="R61" s="48" t="s">
        <v>363</v>
      </c>
      <c r="S61" s="48" t="s">
        <v>363</v>
      </c>
      <c r="T61" s="3" t="s">
        <v>364</v>
      </c>
    </row>
    <row r="62" spans="1:20" ht="15">
      <c r="A62" s="4">
        <v>49</v>
      </c>
      <c r="B62" s="3" t="s">
        <v>328</v>
      </c>
      <c r="C62" s="3" t="s">
        <v>328</v>
      </c>
      <c r="D62" s="3" t="s">
        <v>257</v>
      </c>
      <c r="E62" s="3" t="s">
        <v>3</v>
      </c>
      <c r="F62" s="28" t="s">
        <v>4</v>
      </c>
      <c r="G62" s="4">
        <v>1</v>
      </c>
      <c r="H62" s="3" t="s">
        <v>5</v>
      </c>
      <c r="I62" s="5" t="s">
        <v>83</v>
      </c>
      <c r="J62" s="6">
        <v>29756616</v>
      </c>
      <c r="K62" s="11" t="s">
        <v>301</v>
      </c>
      <c r="L62" s="11" t="s">
        <v>303</v>
      </c>
      <c r="M62" s="11" t="s">
        <v>302</v>
      </c>
      <c r="N62" s="11" t="s">
        <v>314</v>
      </c>
      <c r="O62" s="3">
        <v>9954</v>
      </c>
      <c r="P62" s="3">
        <v>342</v>
      </c>
      <c r="Q62" s="3">
        <f t="shared" si="1"/>
        <v>10296</v>
      </c>
      <c r="R62" s="48" t="s">
        <v>363</v>
      </c>
      <c r="S62" s="48" t="s">
        <v>363</v>
      </c>
      <c r="T62" s="3" t="s">
        <v>364</v>
      </c>
    </row>
    <row r="63" spans="1:20" ht="15">
      <c r="A63" s="4">
        <v>50</v>
      </c>
      <c r="B63" s="3" t="s">
        <v>328</v>
      </c>
      <c r="C63" s="3" t="s">
        <v>328</v>
      </c>
      <c r="D63" s="3" t="s">
        <v>257</v>
      </c>
      <c r="E63" s="3" t="s">
        <v>45</v>
      </c>
      <c r="F63" s="28" t="s">
        <v>46</v>
      </c>
      <c r="G63" s="4">
        <v>1</v>
      </c>
      <c r="H63" s="3" t="s">
        <v>5</v>
      </c>
      <c r="I63" s="5" t="s">
        <v>84</v>
      </c>
      <c r="J63" s="6">
        <v>80747760</v>
      </c>
      <c r="K63" s="11" t="s">
        <v>301</v>
      </c>
      <c r="L63" s="11" t="s">
        <v>303</v>
      </c>
      <c r="M63" s="11" t="s">
        <v>302</v>
      </c>
      <c r="N63" s="11" t="s">
        <v>314</v>
      </c>
      <c r="O63" s="3">
        <v>136</v>
      </c>
      <c r="P63" s="3">
        <v>686</v>
      </c>
      <c r="Q63" s="3">
        <f t="shared" si="1"/>
        <v>822</v>
      </c>
      <c r="R63" s="48" t="s">
        <v>363</v>
      </c>
      <c r="S63" s="48" t="s">
        <v>363</v>
      </c>
      <c r="T63" s="3" t="s">
        <v>364</v>
      </c>
    </row>
    <row r="64" spans="1:20" ht="15">
      <c r="A64" s="4">
        <v>51</v>
      </c>
      <c r="B64" s="3" t="s">
        <v>328</v>
      </c>
      <c r="C64" s="3" t="s">
        <v>328</v>
      </c>
      <c r="D64" s="3" t="s">
        <v>257</v>
      </c>
      <c r="E64" s="3" t="s">
        <v>3</v>
      </c>
      <c r="F64" s="28"/>
      <c r="G64" s="42" t="s">
        <v>346</v>
      </c>
      <c r="H64" s="3" t="s">
        <v>5</v>
      </c>
      <c r="I64" s="5" t="s">
        <v>95</v>
      </c>
      <c r="J64" s="6"/>
      <c r="K64" s="11" t="s">
        <v>301</v>
      </c>
      <c r="L64" s="11" t="s">
        <v>303</v>
      </c>
      <c r="M64" s="11" t="s">
        <v>302</v>
      </c>
      <c r="N64" s="11" t="s">
        <v>314</v>
      </c>
      <c r="O64" s="3">
        <v>1170</v>
      </c>
      <c r="P64" s="3">
        <v>2514</v>
      </c>
      <c r="Q64" s="3">
        <f t="shared" si="1"/>
        <v>3684</v>
      </c>
      <c r="R64" s="48" t="s">
        <v>363</v>
      </c>
      <c r="S64" s="48" t="s">
        <v>363</v>
      </c>
      <c r="T64" s="3" t="s">
        <v>364</v>
      </c>
    </row>
    <row r="65" spans="1:20" ht="15">
      <c r="A65" s="4">
        <v>52</v>
      </c>
      <c r="B65" s="3" t="s">
        <v>328</v>
      </c>
      <c r="C65" s="3" t="s">
        <v>328</v>
      </c>
      <c r="D65" s="3" t="s">
        <v>257</v>
      </c>
      <c r="E65" s="3" t="s">
        <v>13</v>
      </c>
      <c r="F65" s="28" t="s">
        <v>96</v>
      </c>
      <c r="G65" s="4">
        <v>1</v>
      </c>
      <c r="H65" s="3" t="s">
        <v>5</v>
      </c>
      <c r="I65" s="5" t="s">
        <v>97</v>
      </c>
      <c r="J65" s="6">
        <v>81012999</v>
      </c>
      <c r="K65" s="11" t="s">
        <v>301</v>
      </c>
      <c r="L65" s="11" t="s">
        <v>303</v>
      </c>
      <c r="M65" s="11" t="s">
        <v>302</v>
      </c>
      <c r="N65" s="11" t="s">
        <v>314</v>
      </c>
      <c r="O65" s="3">
        <v>308</v>
      </c>
      <c r="P65" s="3">
        <v>999</v>
      </c>
      <c r="Q65" s="3">
        <f aca="true" t="shared" si="2" ref="Q65:Q77">SUM(O65+P65)</f>
        <v>1307</v>
      </c>
      <c r="R65" s="48" t="s">
        <v>363</v>
      </c>
      <c r="S65" s="48" t="s">
        <v>363</v>
      </c>
      <c r="T65" s="3" t="s">
        <v>364</v>
      </c>
    </row>
    <row r="66" spans="1:20" ht="15">
      <c r="A66" s="4">
        <v>53</v>
      </c>
      <c r="B66" s="3" t="s">
        <v>328</v>
      </c>
      <c r="C66" s="3" t="s">
        <v>328</v>
      </c>
      <c r="D66" s="3" t="s">
        <v>257</v>
      </c>
      <c r="E66" s="3" t="s">
        <v>3</v>
      </c>
      <c r="F66" s="28" t="s">
        <v>98</v>
      </c>
      <c r="G66" s="4">
        <v>2</v>
      </c>
      <c r="H66" s="3" t="s">
        <v>5</v>
      </c>
      <c r="I66" s="5" t="s">
        <v>99</v>
      </c>
      <c r="J66" s="6">
        <v>80899697</v>
      </c>
      <c r="K66" s="11" t="s">
        <v>301</v>
      </c>
      <c r="L66" s="11" t="s">
        <v>303</v>
      </c>
      <c r="M66" s="11" t="s">
        <v>302</v>
      </c>
      <c r="N66" s="11" t="s">
        <v>314</v>
      </c>
      <c r="O66" s="3">
        <v>2083</v>
      </c>
      <c r="P66" s="3">
        <v>3560</v>
      </c>
      <c r="Q66" s="3">
        <f t="shared" si="2"/>
        <v>5643</v>
      </c>
      <c r="R66" s="48" t="s">
        <v>363</v>
      </c>
      <c r="S66" s="48" t="s">
        <v>363</v>
      </c>
      <c r="T66" s="3" t="s">
        <v>364</v>
      </c>
    </row>
    <row r="67" spans="1:20" ht="15">
      <c r="A67" s="4">
        <v>54</v>
      </c>
      <c r="B67" s="3" t="s">
        <v>328</v>
      </c>
      <c r="C67" s="3" t="s">
        <v>328</v>
      </c>
      <c r="D67" s="3" t="s">
        <v>257</v>
      </c>
      <c r="E67" s="3" t="s">
        <v>121</v>
      </c>
      <c r="F67" s="28" t="s">
        <v>122</v>
      </c>
      <c r="G67" s="4">
        <v>1</v>
      </c>
      <c r="H67" s="3" t="s">
        <v>5</v>
      </c>
      <c r="I67" s="5" t="s">
        <v>123</v>
      </c>
      <c r="J67" s="6">
        <v>28292208</v>
      </c>
      <c r="K67" s="11" t="s">
        <v>301</v>
      </c>
      <c r="L67" s="11" t="s">
        <v>303</v>
      </c>
      <c r="M67" s="11" t="s">
        <v>302</v>
      </c>
      <c r="N67" s="11" t="s">
        <v>314</v>
      </c>
      <c r="O67" s="3">
        <v>3598</v>
      </c>
      <c r="P67" s="3">
        <v>5900</v>
      </c>
      <c r="Q67" s="3">
        <f t="shared" si="2"/>
        <v>9498</v>
      </c>
      <c r="R67" s="48" t="s">
        <v>363</v>
      </c>
      <c r="S67" s="48" t="s">
        <v>363</v>
      </c>
      <c r="T67" s="3" t="s">
        <v>364</v>
      </c>
    </row>
    <row r="68" spans="1:20" ht="15">
      <c r="A68" s="4">
        <v>55</v>
      </c>
      <c r="B68" s="3" t="s">
        <v>328</v>
      </c>
      <c r="C68" s="3" t="s">
        <v>328</v>
      </c>
      <c r="D68" s="3" t="s">
        <v>257</v>
      </c>
      <c r="E68" s="3" t="s">
        <v>121</v>
      </c>
      <c r="F68" s="28" t="s">
        <v>122</v>
      </c>
      <c r="G68" s="4">
        <v>7</v>
      </c>
      <c r="H68" s="3" t="s">
        <v>5</v>
      </c>
      <c r="I68" s="5" t="s">
        <v>124</v>
      </c>
      <c r="J68" s="6">
        <v>29803181</v>
      </c>
      <c r="K68" s="11" t="s">
        <v>301</v>
      </c>
      <c r="L68" s="11" t="s">
        <v>303</v>
      </c>
      <c r="M68" s="11" t="s">
        <v>302</v>
      </c>
      <c r="N68" s="11" t="s">
        <v>314</v>
      </c>
      <c r="O68" s="3">
        <v>8792</v>
      </c>
      <c r="P68" s="3">
        <v>18025</v>
      </c>
      <c r="Q68" s="3">
        <f t="shared" si="2"/>
        <v>26817</v>
      </c>
      <c r="R68" s="48" t="s">
        <v>363</v>
      </c>
      <c r="S68" s="48" t="s">
        <v>363</v>
      </c>
      <c r="T68" s="3" t="s">
        <v>364</v>
      </c>
    </row>
    <row r="69" spans="1:20" ht="15">
      <c r="A69" s="4">
        <v>56</v>
      </c>
      <c r="B69" s="3" t="s">
        <v>328</v>
      </c>
      <c r="C69" s="3" t="s">
        <v>328</v>
      </c>
      <c r="D69" s="3" t="s">
        <v>257</v>
      </c>
      <c r="E69" s="3" t="s">
        <v>104</v>
      </c>
      <c r="F69" s="28" t="s">
        <v>125</v>
      </c>
      <c r="G69" s="4">
        <v>1</v>
      </c>
      <c r="H69" s="3" t="s">
        <v>5</v>
      </c>
      <c r="I69" s="5" t="s">
        <v>126</v>
      </c>
      <c r="J69" s="6">
        <v>60657849</v>
      </c>
      <c r="K69" s="11" t="s">
        <v>301</v>
      </c>
      <c r="L69" s="11" t="s">
        <v>303</v>
      </c>
      <c r="M69" s="11" t="s">
        <v>302</v>
      </c>
      <c r="N69" s="11" t="s">
        <v>314</v>
      </c>
      <c r="O69" s="3">
        <v>164</v>
      </c>
      <c r="P69" s="3">
        <v>263</v>
      </c>
      <c r="Q69" s="3">
        <f t="shared" si="2"/>
        <v>427</v>
      </c>
      <c r="R69" s="48" t="s">
        <v>363</v>
      </c>
      <c r="S69" s="48" t="s">
        <v>363</v>
      </c>
      <c r="T69" s="3" t="s">
        <v>364</v>
      </c>
    </row>
    <row r="70" spans="1:20" ht="15">
      <c r="A70" s="4">
        <v>57</v>
      </c>
      <c r="B70" s="3" t="s">
        <v>328</v>
      </c>
      <c r="C70" s="3" t="s">
        <v>328</v>
      </c>
      <c r="D70" s="3" t="s">
        <v>257</v>
      </c>
      <c r="E70" s="3" t="s">
        <v>104</v>
      </c>
      <c r="F70" s="28" t="s">
        <v>125</v>
      </c>
      <c r="G70" s="4">
        <v>1</v>
      </c>
      <c r="H70" s="3" t="s">
        <v>5</v>
      </c>
      <c r="I70" s="5" t="s">
        <v>127</v>
      </c>
      <c r="J70" s="6">
        <v>13954171</v>
      </c>
      <c r="K70" s="11" t="s">
        <v>301</v>
      </c>
      <c r="L70" s="11" t="s">
        <v>303</v>
      </c>
      <c r="M70" s="11" t="s">
        <v>302</v>
      </c>
      <c r="N70" s="11" t="s">
        <v>314</v>
      </c>
      <c r="O70" s="3">
        <v>1747</v>
      </c>
      <c r="P70" s="3">
        <v>3932</v>
      </c>
      <c r="Q70" s="3">
        <f t="shared" si="2"/>
        <v>5679</v>
      </c>
      <c r="R70" s="48" t="s">
        <v>363</v>
      </c>
      <c r="S70" s="48" t="s">
        <v>363</v>
      </c>
      <c r="T70" s="3" t="s">
        <v>364</v>
      </c>
    </row>
    <row r="71" spans="1:20" ht="15">
      <c r="A71" s="4">
        <v>58</v>
      </c>
      <c r="B71" s="3" t="s">
        <v>328</v>
      </c>
      <c r="C71" s="3" t="s">
        <v>328</v>
      </c>
      <c r="D71" s="3" t="s">
        <v>257</v>
      </c>
      <c r="E71" s="3" t="s">
        <v>128</v>
      </c>
      <c r="F71" s="28" t="s">
        <v>129</v>
      </c>
      <c r="G71" s="4">
        <v>2</v>
      </c>
      <c r="H71" s="3" t="s">
        <v>5</v>
      </c>
      <c r="I71" s="5" t="s">
        <v>130</v>
      </c>
      <c r="J71" s="6">
        <v>70482985</v>
      </c>
      <c r="K71" s="11" t="s">
        <v>301</v>
      </c>
      <c r="L71" s="11" t="s">
        <v>303</v>
      </c>
      <c r="M71" s="11" t="s">
        <v>302</v>
      </c>
      <c r="N71" s="11" t="s">
        <v>314</v>
      </c>
      <c r="O71" s="3">
        <v>3213</v>
      </c>
      <c r="P71" s="3">
        <v>5334</v>
      </c>
      <c r="Q71" s="3">
        <f t="shared" si="2"/>
        <v>8547</v>
      </c>
      <c r="R71" s="48" t="s">
        <v>363</v>
      </c>
      <c r="S71" s="48" t="s">
        <v>363</v>
      </c>
      <c r="T71" s="3" t="s">
        <v>364</v>
      </c>
    </row>
    <row r="72" spans="1:20" ht="15">
      <c r="A72" s="4">
        <v>59</v>
      </c>
      <c r="B72" s="3" t="s">
        <v>328</v>
      </c>
      <c r="C72" s="3" t="s">
        <v>328</v>
      </c>
      <c r="D72" s="3" t="s">
        <v>257</v>
      </c>
      <c r="E72" s="3" t="s">
        <v>128</v>
      </c>
      <c r="F72" s="28" t="s">
        <v>128</v>
      </c>
      <c r="G72" s="4">
        <v>6</v>
      </c>
      <c r="H72" s="3" t="s">
        <v>5</v>
      </c>
      <c r="I72" s="5" t="s">
        <v>131</v>
      </c>
      <c r="J72" s="6">
        <v>47759656</v>
      </c>
      <c r="K72" s="11" t="s">
        <v>301</v>
      </c>
      <c r="L72" s="11" t="s">
        <v>303</v>
      </c>
      <c r="M72" s="11" t="s">
        <v>302</v>
      </c>
      <c r="N72" s="11" t="s">
        <v>314</v>
      </c>
      <c r="O72" s="3">
        <v>10389</v>
      </c>
      <c r="P72" s="3">
        <v>6384</v>
      </c>
      <c r="Q72" s="3">
        <f t="shared" si="2"/>
        <v>16773</v>
      </c>
      <c r="R72" s="48" t="s">
        <v>363</v>
      </c>
      <c r="S72" s="48" t="s">
        <v>363</v>
      </c>
      <c r="T72" s="3" t="s">
        <v>364</v>
      </c>
    </row>
    <row r="73" spans="1:20" ht="15">
      <c r="A73" s="4">
        <v>60</v>
      </c>
      <c r="B73" s="3" t="s">
        <v>328</v>
      </c>
      <c r="C73" s="3" t="s">
        <v>328</v>
      </c>
      <c r="D73" s="3" t="s">
        <v>257</v>
      </c>
      <c r="E73" s="3" t="s">
        <v>128</v>
      </c>
      <c r="F73" s="28" t="s">
        <v>128</v>
      </c>
      <c r="G73" s="4">
        <v>2</v>
      </c>
      <c r="H73" s="3" t="s">
        <v>5</v>
      </c>
      <c r="I73" s="5" t="s">
        <v>132</v>
      </c>
      <c r="J73" s="6">
        <v>12589104</v>
      </c>
      <c r="K73" s="11" t="s">
        <v>301</v>
      </c>
      <c r="L73" s="11" t="s">
        <v>303</v>
      </c>
      <c r="M73" s="11" t="s">
        <v>302</v>
      </c>
      <c r="N73" s="11" t="s">
        <v>314</v>
      </c>
      <c r="O73" s="3">
        <v>9785</v>
      </c>
      <c r="P73" s="3">
        <v>12084</v>
      </c>
      <c r="Q73" s="3">
        <f t="shared" si="2"/>
        <v>21869</v>
      </c>
      <c r="R73" s="48" t="s">
        <v>363</v>
      </c>
      <c r="S73" s="48" t="s">
        <v>363</v>
      </c>
      <c r="T73" s="3" t="s">
        <v>364</v>
      </c>
    </row>
    <row r="74" spans="1:20" ht="15">
      <c r="A74" s="4">
        <v>61</v>
      </c>
      <c r="B74" s="3" t="s">
        <v>328</v>
      </c>
      <c r="C74" s="3" t="s">
        <v>328</v>
      </c>
      <c r="D74" s="3" t="s">
        <v>257</v>
      </c>
      <c r="E74" s="3" t="s">
        <v>128</v>
      </c>
      <c r="F74" s="28" t="s">
        <v>129</v>
      </c>
      <c r="G74" s="4">
        <v>2</v>
      </c>
      <c r="H74" s="3" t="s">
        <v>5</v>
      </c>
      <c r="I74" s="5" t="s">
        <v>133</v>
      </c>
      <c r="J74" s="6">
        <v>71365269</v>
      </c>
      <c r="K74" s="11" t="s">
        <v>301</v>
      </c>
      <c r="L74" s="11" t="s">
        <v>303</v>
      </c>
      <c r="M74" s="11" t="s">
        <v>302</v>
      </c>
      <c r="N74" s="11" t="s">
        <v>314</v>
      </c>
      <c r="O74" s="3">
        <v>2150</v>
      </c>
      <c r="P74" s="3">
        <v>5117</v>
      </c>
      <c r="Q74" s="3">
        <f t="shared" si="2"/>
        <v>7267</v>
      </c>
      <c r="R74" s="48" t="s">
        <v>363</v>
      </c>
      <c r="S74" s="48" t="s">
        <v>363</v>
      </c>
      <c r="T74" s="3" t="s">
        <v>364</v>
      </c>
    </row>
    <row r="75" spans="1:20" ht="15">
      <c r="A75" s="4">
        <v>62</v>
      </c>
      <c r="B75" s="3" t="s">
        <v>328</v>
      </c>
      <c r="C75" s="3" t="s">
        <v>328</v>
      </c>
      <c r="D75" s="3" t="s">
        <v>257</v>
      </c>
      <c r="E75" s="3" t="s">
        <v>134</v>
      </c>
      <c r="F75" s="28" t="s">
        <v>135</v>
      </c>
      <c r="G75" s="4">
        <v>5</v>
      </c>
      <c r="H75" s="3" t="s">
        <v>5</v>
      </c>
      <c r="I75" s="5" t="s">
        <v>136</v>
      </c>
      <c r="J75" s="6">
        <v>12588930</v>
      </c>
      <c r="K75" s="11" t="s">
        <v>301</v>
      </c>
      <c r="L75" s="11" t="s">
        <v>303</v>
      </c>
      <c r="M75" s="11" t="s">
        <v>302</v>
      </c>
      <c r="N75" s="11" t="s">
        <v>314</v>
      </c>
      <c r="O75" s="3">
        <v>8654</v>
      </c>
      <c r="P75" s="3">
        <v>18446</v>
      </c>
      <c r="Q75" s="3">
        <f t="shared" si="2"/>
        <v>27100</v>
      </c>
      <c r="R75" s="48" t="s">
        <v>363</v>
      </c>
      <c r="S75" s="48" t="s">
        <v>363</v>
      </c>
      <c r="T75" s="3" t="s">
        <v>364</v>
      </c>
    </row>
    <row r="76" spans="1:20" ht="15">
      <c r="A76" s="4">
        <v>63</v>
      </c>
      <c r="B76" s="3" t="s">
        <v>328</v>
      </c>
      <c r="C76" s="3" t="s">
        <v>328</v>
      </c>
      <c r="D76" s="3" t="s">
        <v>257</v>
      </c>
      <c r="E76" s="3" t="s">
        <v>101</v>
      </c>
      <c r="F76" s="28" t="s">
        <v>102</v>
      </c>
      <c r="G76" s="4">
        <v>5</v>
      </c>
      <c r="H76" s="3" t="s">
        <v>5</v>
      </c>
      <c r="I76" s="5" t="s">
        <v>137</v>
      </c>
      <c r="J76" s="6">
        <v>71145706</v>
      </c>
      <c r="K76" s="11" t="s">
        <v>301</v>
      </c>
      <c r="L76" s="11" t="s">
        <v>303</v>
      </c>
      <c r="M76" s="11" t="s">
        <v>302</v>
      </c>
      <c r="N76" s="11" t="s">
        <v>314</v>
      </c>
      <c r="O76" s="3">
        <v>7295</v>
      </c>
      <c r="P76" s="3">
        <v>14755</v>
      </c>
      <c r="Q76" s="3">
        <f t="shared" si="2"/>
        <v>22050</v>
      </c>
      <c r="R76" s="48" t="s">
        <v>363</v>
      </c>
      <c r="S76" s="48" t="s">
        <v>363</v>
      </c>
      <c r="T76" s="3" t="s">
        <v>364</v>
      </c>
    </row>
    <row r="77" spans="1:20" ht="15">
      <c r="A77" s="4">
        <v>64</v>
      </c>
      <c r="B77" s="3" t="s">
        <v>328</v>
      </c>
      <c r="C77" s="3" t="s">
        <v>328</v>
      </c>
      <c r="D77" s="3" t="s">
        <v>257</v>
      </c>
      <c r="E77" s="3" t="s">
        <v>121</v>
      </c>
      <c r="F77" s="28" t="s">
        <v>122</v>
      </c>
      <c r="G77" s="4">
        <v>5</v>
      </c>
      <c r="H77" s="3" t="s">
        <v>5</v>
      </c>
      <c r="I77" s="5" t="s">
        <v>138</v>
      </c>
      <c r="J77" s="6">
        <v>80574646</v>
      </c>
      <c r="K77" s="11" t="s">
        <v>301</v>
      </c>
      <c r="L77" s="11" t="s">
        <v>303</v>
      </c>
      <c r="M77" s="11" t="s">
        <v>302</v>
      </c>
      <c r="N77" s="11" t="s">
        <v>314</v>
      </c>
      <c r="O77" s="3">
        <v>4458</v>
      </c>
      <c r="P77" s="3">
        <v>9128</v>
      </c>
      <c r="Q77" s="3">
        <f t="shared" si="2"/>
        <v>13586</v>
      </c>
      <c r="R77" s="48" t="s">
        <v>363</v>
      </c>
      <c r="S77" s="48" t="s">
        <v>363</v>
      </c>
      <c r="T77" s="3" t="s">
        <v>364</v>
      </c>
    </row>
    <row r="78" spans="1:20" ht="15">
      <c r="A78" s="4">
        <v>65</v>
      </c>
      <c r="B78" s="3" t="s">
        <v>328</v>
      </c>
      <c r="C78" s="3" t="s">
        <v>328</v>
      </c>
      <c r="D78" s="3" t="s">
        <v>257</v>
      </c>
      <c r="E78" s="3" t="s">
        <v>2</v>
      </c>
      <c r="F78" s="28" t="s">
        <v>160</v>
      </c>
      <c r="G78" s="4">
        <v>1</v>
      </c>
      <c r="H78" s="3" t="s">
        <v>5</v>
      </c>
      <c r="I78" s="5" t="s">
        <v>161</v>
      </c>
      <c r="J78" s="6">
        <v>60233764</v>
      </c>
      <c r="K78" s="11" t="s">
        <v>301</v>
      </c>
      <c r="L78" s="11" t="s">
        <v>303</v>
      </c>
      <c r="M78" s="11" t="s">
        <v>302</v>
      </c>
      <c r="N78" s="11" t="s">
        <v>314</v>
      </c>
      <c r="O78" s="3">
        <v>417</v>
      </c>
      <c r="P78" s="3">
        <v>972</v>
      </c>
      <c r="Q78" s="3">
        <f aca="true" t="shared" si="3" ref="Q78:Q94">SUM(O78+P78)</f>
        <v>1389</v>
      </c>
      <c r="R78" s="48" t="s">
        <v>363</v>
      </c>
      <c r="S78" s="48" t="s">
        <v>363</v>
      </c>
      <c r="T78" s="3" t="s">
        <v>364</v>
      </c>
    </row>
    <row r="79" spans="1:20" ht="15">
      <c r="A79" s="4">
        <v>66</v>
      </c>
      <c r="B79" s="3" t="s">
        <v>328</v>
      </c>
      <c r="C79" s="3" t="s">
        <v>328</v>
      </c>
      <c r="D79" s="3" t="s">
        <v>257</v>
      </c>
      <c r="E79" s="3" t="s">
        <v>2</v>
      </c>
      <c r="F79" s="28" t="s">
        <v>164</v>
      </c>
      <c r="G79" s="4">
        <v>1</v>
      </c>
      <c r="H79" s="3" t="s">
        <v>5</v>
      </c>
      <c r="I79" s="5" t="s">
        <v>165</v>
      </c>
      <c r="J79" s="6">
        <v>29968716</v>
      </c>
      <c r="K79" s="11" t="s">
        <v>301</v>
      </c>
      <c r="L79" s="11" t="s">
        <v>303</v>
      </c>
      <c r="M79" s="11" t="s">
        <v>302</v>
      </c>
      <c r="N79" s="11" t="s">
        <v>314</v>
      </c>
      <c r="O79" s="3">
        <v>532</v>
      </c>
      <c r="P79" s="3">
        <v>894</v>
      </c>
      <c r="Q79" s="3">
        <f t="shared" si="3"/>
        <v>1426</v>
      </c>
      <c r="R79" s="48" t="s">
        <v>363</v>
      </c>
      <c r="S79" s="48" t="s">
        <v>363</v>
      </c>
      <c r="T79" s="3" t="s">
        <v>364</v>
      </c>
    </row>
    <row r="80" spans="1:20" ht="15">
      <c r="A80" s="4">
        <v>67</v>
      </c>
      <c r="B80" s="3" t="s">
        <v>328</v>
      </c>
      <c r="C80" s="3" t="s">
        <v>328</v>
      </c>
      <c r="D80" s="3" t="s">
        <v>257</v>
      </c>
      <c r="E80" s="3" t="s">
        <v>128</v>
      </c>
      <c r="F80" s="28" t="s">
        <v>128</v>
      </c>
      <c r="G80" s="4">
        <v>1</v>
      </c>
      <c r="H80" s="3" t="s">
        <v>5</v>
      </c>
      <c r="I80" s="5" t="s">
        <v>178</v>
      </c>
      <c r="J80" s="6">
        <v>80200690</v>
      </c>
      <c r="K80" s="11" t="s">
        <v>301</v>
      </c>
      <c r="L80" s="11" t="s">
        <v>303</v>
      </c>
      <c r="M80" s="11" t="s">
        <v>302</v>
      </c>
      <c r="N80" s="11" t="s">
        <v>314</v>
      </c>
      <c r="O80" s="3">
        <v>730</v>
      </c>
      <c r="P80" s="3">
        <v>1334</v>
      </c>
      <c r="Q80" s="3">
        <f t="shared" si="3"/>
        <v>2064</v>
      </c>
      <c r="R80" s="48" t="s">
        <v>363</v>
      </c>
      <c r="S80" s="48" t="s">
        <v>363</v>
      </c>
      <c r="T80" s="3" t="s">
        <v>364</v>
      </c>
    </row>
    <row r="81" spans="1:20" ht="15">
      <c r="A81" s="4">
        <v>68</v>
      </c>
      <c r="B81" s="3" t="s">
        <v>328</v>
      </c>
      <c r="C81" s="3" t="s">
        <v>328</v>
      </c>
      <c r="D81" s="3" t="s">
        <v>257</v>
      </c>
      <c r="E81" s="3" t="s">
        <v>2</v>
      </c>
      <c r="F81" s="28" t="s">
        <v>179</v>
      </c>
      <c r="G81" s="4">
        <v>3</v>
      </c>
      <c r="H81" s="3" t="s">
        <v>5</v>
      </c>
      <c r="I81" s="5" t="s">
        <v>180</v>
      </c>
      <c r="J81" s="6">
        <v>71145711</v>
      </c>
      <c r="K81" s="11" t="s">
        <v>301</v>
      </c>
      <c r="L81" s="11" t="s">
        <v>303</v>
      </c>
      <c r="M81" s="11" t="s">
        <v>302</v>
      </c>
      <c r="N81" s="11" t="s">
        <v>314</v>
      </c>
      <c r="O81" s="3">
        <v>2625</v>
      </c>
      <c r="P81" s="3">
        <v>6484</v>
      </c>
      <c r="Q81" s="3">
        <f t="shared" si="3"/>
        <v>9109</v>
      </c>
      <c r="R81" s="48" t="s">
        <v>363</v>
      </c>
      <c r="S81" s="48" t="s">
        <v>363</v>
      </c>
      <c r="T81" s="3" t="s">
        <v>364</v>
      </c>
    </row>
    <row r="82" spans="1:20" ht="15">
      <c r="A82" s="4">
        <v>69</v>
      </c>
      <c r="B82" s="3" t="s">
        <v>328</v>
      </c>
      <c r="C82" s="3" t="s">
        <v>328</v>
      </c>
      <c r="D82" s="3" t="s">
        <v>257</v>
      </c>
      <c r="E82" s="3" t="s">
        <v>147</v>
      </c>
      <c r="F82" s="28" t="s">
        <v>148</v>
      </c>
      <c r="G82" s="4">
        <v>1</v>
      </c>
      <c r="H82" s="3" t="s">
        <v>5</v>
      </c>
      <c r="I82" s="5" t="s">
        <v>181</v>
      </c>
      <c r="J82" s="6">
        <v>28306380</v>
      </c>
      <c r="K82" s="11" t="s">
        <v>301</v>
      </c>
      <c r="L82" s="11" t="s">
        <v>303</v>
      </c>
      <c r="M82" s="11" t="s">
        <v>302</v>
      </c>
      <c r="N82" s="11" t="s">
        <v>314</v>
      </c>
      <c r="O82" s="3">
        <v>1243</v>
      </c>
      <c r="P82" s="3">
        <v>1662</v>
      </c>
      <c r="Q82" s="3">
        <f t="shared" si="3"/>
        <v>2905</v>
      </c>
      <c r="R82" s="48" t="s">
        <v>363</v>
      </c>
      <c r="S82" s="48" t="s">
        <v>363</v>
      </c>
      <c r="T82" s="3" t="s">
        <v>364</v>
      </c>
    </row>
    <row r="83" spans="1:20" ht="15">
      <c r="A83" s="4">
        <v>70</v>
      </c>
      <c r="B83" s="3" t="s">
        <v>328</v>
      </c>
      <c r="C83" s="3" t="s">
        <v>328</v>
      </c>
      <c r="D83" s="3" t="s">
        <v>257</v>
      </c>
      <c r="E83" s="3" t="s">
        <v>2</v>
      </c>
      <c r="F83" s="28" t="s">
        <v>182</v>
      </c>
      <c r="G83" s="4">
        <v>1</v>
      </c>
      <c r="H83" s="3" t="s">
        <v>5</v>
      </c>
      <c r="I83" s="5" t="s">
        <v>183</v>
      </c>
      <c r="J83" s="6">
        <v>12635996</v>
      </c>
      <c r="K83" s="11" t="s">
        <v>301</v>
      </c>
      <c r="L83" s="11" t="s">
        <v>303</v>
      </c>
      <c r="M83" s="11" t="s">
        <v>302</v>
      </c>
      <c r="N83" s="11" t="s">
        <v>314</v>
      </c>
      <c r="O83" s="3">
        <v>4300</v>
      </c>
      <c r="P83" s="3">
        <v>5089</v>
      </c>
      <c r="Q83" s="3">
        <f t="shared" si="3"/>
        <v>9389</v>
      </c>
      <c r="R83" s="48" t="s">
        <v>363</v>
      </c>
      <c r="S83" s="48" t="s">
        <v>363</v>
      </c>
      <c r="T83" s="3" t="s">
        <v>364</v>
      </c>
    </row>
    <row r="84" spans="1:20" ht="15">
      <c r="A84" s="4">
        <v>71</v>
      </c>
      <c r="B84" s="3" t="s">
        <v>328</v>
      </c>
      <c r="C84" s="3" t="s">
        <v>328</v>
      </c>
      <c r="D84" s="3" t="s">
        <v>257</v>
      </c>
      <c r="E84" s="3" t="s">
        <v>2</v>
      </c>
      <c r="F84" s="28" t="s">
        <v>184</v>
      </c>
      <c r="G84" s="4">
        <v>3</v>
      </c>
      <c r="H84" s="3" t="s">
        <v>5</v>
      </c>
      <c r="I84" s="5" t="s">
        <v>185</v>
      </c>
      <c r="J84" s="6">
        <v>47750185</v>
      </c>
      <c r="K84" s="11" t="s">
        <v>301</v>
      </c>
      <c r="L84" s="11" t="s">
        <v>303</v>
      </c>
      <c r="M84" s="11" t="s">
        <v>302</v>
      </c>
      <c r="N84" s="11" t="s">
        <v>314</v>
      </c>
      <c r="O84" s="3">
        <v>2584</v>
      </c>
      <c r="P84" s="3">
        <v>5020</v>
      </c>
      <c r="Q84" s="3">
        <f t="shared" si="3"/>
        <v>7604</v>
      </c>
      <c r="R84" s="48" t="s">
        <v>363</v>
      </c>
      <c r="S84" s="48" t="s">
        <v>363</v>
      </c>
      <c r="T84" s="3" t="s">
        <v>364</v>
      </c>
    </row>
    <row r="85" spans="1:20" ht="15">
      <c r="A85" s="4">
        <v>72</v>
      </c>
      <c r="B85" s="3" t="s">
        <v>328</v>
      </c>
      <c r="C85" s="3" t="s">
        <v>328</v>
      </c>
      <c r="D85" s="3" t="s">
        <v>257</v>
      </c>
      <c r="E85" s="3" t="s">
        <v>2</v>
      </c>
      <c r="F85" s="28" t="s">
        <v>164</v>
      </c>
      <c r="G85" s="4">
        <v>3</v>
      </c>
      <c r="H85" s="3" t="s">
        <v>5</v>
      </c>
      <c r="I85" s="5" t="s">
        <v>186</v>
      </c>
      <c r="J85" s="6">
        <v>12636027</v>
      </c>
      <c r="K85" s="11" t="s">
        <v>301</v>
      </c>
      <c r="L85" s="11" t="s">
        <v>303</v>
      </c>
      <c r="M85" s="11" t="s">
        <v>302</v>
      </c>
      <c r="N85" s="11" t="s">
        <v>314</v>
      </c>
      <c r="O85" s="3">
        <v>12292</v>
      </c>
      <c r="P85" s="3">
        <v>6196</v>
      </c>
      <c r="Q85" s="3">
        <f t="shared" si="3"/>
        <v>18488</v>
      </c>
      <c r="R85" s="48" t="s">
        <v>363</v>
      </c>
      <c r="S85" s="48" t="s">
        <v>363</v>
      </c>
      <c r="T85" s="3" t="s">
        <v>364</v>
      </c>
    </row>
    <row r="86" spans="1:20" ht="15">
      <c r="A86" s="4">
        <v>73</v>
      </c>
      <c r="B86" s="3" t="s">
        <v>328</v>
      </c>
      <c r="C86" s="3" t="s">
        <v>328</v>
      </c>
      <c r="D86" s="3" t="s">
        <v>257</v>
      </c>
      <c r="E86" s="3" t="s">
        <v>2</v>
      </c>
      <c r="F86" s="28" t="s">
        <v>171</v>
      </c>
      <c r="G86" s="4">
        <v>7</v>
      </c>
      <c r="H86" s="3" t="s">
        <v>5</v>
      </c>
      <c r="I86" s="5" t="s">
        <v>187</v>
      </c>
      <c r="J86" s="6">
        <v>71365399</v>
      </c>
      <c r="K86" s="11" t="s">
        <v>301</v>
      </c>
      <c r="L86" s="11" t="s">
        <v>303</v>
      </c>
      <c r="M86" s="11" t="s">
        <v>302</v>
      </c>
      <c r="N86" s="11" t="s">
        <v>314</v>
      </c>
      <c r="O86" s="3">
        <v>7905</v>
      </c>
      <c r="P86" s="3">
        <v>15715</v>
      </c>
      <c r="Q86" s="3">
        <f t="shared" si="3"/>
        <v>23620</v>
      </c>
      <c r="R86" s="48" t="s">
        <v>363</v>
      </c>
      <c r="S86" s="48" t="s">
        <v>363</v>
      </c>
      <c r="T86" s="3" t="s">
        <v>364</v>
      </c>
    </row>
    <row r="87" spans="1:20" ht="15">
      <c r="A87" s="4">
        <v>74</v>
      </c>
      <c r="B87" s="3" t="s">
        <v>328</v>
      </c>
      <c r="C87" s="3" t="s">
        <v>328</v>
      </c>
      <c r="D87" s="3" t="s">
        <v>257</v>
      </c>
      <c r="E87" s="3" t="s">
        <v>2</v>
      </c>
      <c r="F87" s="28" t="s">
        <v>166</v>
      </c>
      <c r="G87" s="4">
        <v>7</v>
      </c>
      <c r="H87" s="3" t="s">
        <v>5</v>
      </c>
      <c r="I87" s="5" t="s">
        <v>188</v>
      </c>
      <c r="J87" s="6">
        <v>60797441</v>
      </c>
      <c r="K87" s="11" t="s">
        <v>301</v>
      </c>
      <c r="L87" s="11" t="s">
        <v>303</v>
      </c>
      <c r="M87" s="11" t="s">
        <v>302</v>
      </c>
      <c r="N87" s="11" t="s">
        <v>314</v>
      </c>
      <c r="O87" s="3">
        <v>4471</v>
      </c>
      <c r="P87" s="3">
        <v>5679</v>
      </c>
      <c r="Q87" s="3">
        <f t="shared" si="3"/>
        <v>10150</v>
      </c>
      <c r="R87" s="48" t="s">
        <v>363</v>
      </c>
      <c r="S87" s="48" t="s">
        <v>363</v>
      </c>
      <c r="T87" s="3" t="s">
        <v>364</v>
      </c>
    </row>
    <row r="88" spans="1:20" ht="15">
      <c r="A88" s="4">
        <v>75</v>
      </c>
      <c r="B88" s="3" t="s">
        <v>328</v>
      </c>
      <c r="C88" s="3" t="s">
        <v>328</v>
      </c>
      <c r="D88" s="3" t="s">
        <v>257</v>
      </c>
      <c r="E88" s="3" t="s">
        <v>2</v>
      </c>
      <c r="F88" s="28" t="s">
        <v>189</v>
      </c>
      <c r="G88" s="4">
        <v>1</v>
      </c>
      <c r="H88" s="3" t="s">
        <v>5</v>
      </c>
      <c r="I88" s="5" t="s">
        <v>190</v>
      </c>
      <c r="J88" s="6">
        <v>28090369</v>
      </c>
      <c r="K88" s="11" t="s">
        <v>301</v>
      </c>
      <c r="L88" s="11" t="s">
        <v>303</v>
      </c>
      <c r="M88" s="11" t="s">
        <v>302</v>
      </c>
      <c r="N88" s="11" t="s">
        <v>314</v>
      </c>
      <c r="O88" s="3">
        <v>869</v>
      </c>
      <c r="P88" s="3">
        <v>1292</v>
      </c>
      <c r="Q88" s="3">
        <f t="shared" si="3"/>
        <v>2161</v>
      </c>
      <c r="R88" s="48" t="s">
        <v>363</v>
      </c>
      <c r="S88" s="48" t="s">
        <v>363</v>
      </c>
      <c r="T88" s="3" t="s">
        <v>364</v>
      </c>
    </row>
    <row r="89" spans="1:20" ht="15">
      <c r="A89" s="4">
        <v>76</v>
      </c>
      <c r="B89" s="3" t="s">
        <v>328</v>
      </c>
      <c r="C89" s="3" t="s">
        <v>328</v>
      </c>
      <c r="D89" s="3" t="s">
        <v>257</v>
      </c>
      <c r="E89" s="3" t="s">
        <v>2</v>
      </c>
      <c r="F89" s="28" t="s">
        <v>189</v>
      </c>
      <c r="G89" s="4">
        <v>3</v>
      </c>
      <c r="H89" s="3" t="s">
        <v>5</v>
      </c>
      <c r="I89" s="5" t="s">
        <v>191</v>
      </c>
      <c r="J89" s="6">
        <v>12635992</v>
      </c>
      <c r="K89" s="11" t="s">
        <v>301</v>
      </c>
      <c r="L89" s="11" t="s">
        <v>303</v>
      </c>
      <c r="M89" s="11" t="s">
        <v>302</v>
      </c>
      <c r="N89" s="11" t="s">
        <v>314</v>
      </c>
      <c r="O89" s="3">
        <v>8926</v>
      </c>
      <c r="P89" s="3">
        <v>9757</v>
      </c>
      <c r="Q89" s="3">
        <f t="shared" si="3"/>
        <v>18683</v>
      </c>
      <c r="R89" s="48" t="s">
        <v>363</v>
      </c>
      <c r="S89" s="48" t="s">
        <v>363</v>
      </c>
      <c r="T89" s="3" t="s">
        <v>364</v>
      </c>
    </row>
    <row r="90" spans="1:20" ht="15">
      <c r="A90" s="4">
        <v>77</v>
      </c>
      <c r="B90" s="3" t="s">
        <v>328</v>
      </c>
      <c r="C90" s="3" t="s">
        <v>328</v>
      </c>
      <c r="D90" s="3" t="s">
        <v>257</v>
      </c>
      <c r="E90" s="3" t="s">
        <v>2</v>
      </c>
      <c r="F90" s="28" t="s">
        <v>139</v>
      </c>
      <c r="G90" s="4">
        <v>4</v>
      </c>
      <c r="H90" s="3" t="s">
        <v>5</v>
      </c>
      <c r="I90" s="5" t="s">
        <v>192</v>
      </c>
      <c r="J90" s="6">
        <v>12636022</v>
      </c>
      <c r="K90" s="11" t="s">
        <v>301</v>
      </c>
      <c r="L90" s="11" t="s">
        <v>303</v>
      </c>
      <c r="M90" s="11" t="s">
        <v>302</v>
      </c>
      <c r="N90" s="11" t="s">
        <v>314</v>
      </c>
      <c r="O90" s="3">
        <v>11441</v>
      </c>
      <c r="P90" s="3">
        <v>14167</v>
      </c>
      <c r="Q90" s="3">
        <f t="shared" si="3"/>
        <v>25608</v>
      </c>
      <c r="R90" s="48" t="s">
        <v>363</v>
      </c>
      <c r="S90" s="48" t="s">
        <v>363</v>
      </c>
      <c r="T90" s="3" t="s">
        <v>364</v>
      </c>
    </row>
    <row r="91" spans="1:20" ht="15">
      <c r="A91" s="4">
        <v>78</v>
      </c>
      <c r="B91" s="3" t="s">
        <v>328</v>
      </c>
      <c r="C91" s="3" t="s">
        <v>328</v>
      </c>
      <c r="D91" s="3" t="s">
        <v>257</v>
      </c>
      <c r="E91" s="3" t="s">
        <v>2</v>
      </c>
      <c r="F91" s="28" t="s">
        <v>193</v>
      </c>
      <c r="G91" s="4">
        <v>3</v>
      </c>
      <c r="H91" s="3" t="s">
        <v>5</v>
      </c>
      <c r="I91" s="5" t="s">
        <v>194</v>
      </c>
      <c r="J91" s="6">
        <v>10367435</v>
      </c>
      <c r="K91" s="11" t="s">
        <v>301</v>
      </c>
      <c r="L91" s="11" t="s">
        <v>303</v>
      </c>
      <c r="M91" s="11" t="s">
        <v>302</v>
      </c>
      <c r="N91" s="11" t="s">
        <v>314</v>
      </c>
      <c r="O91" s="3">
        <v>8137</v>
      </c>
      <c r="P91" s="3">
        <v>15465</v>
      </c>
      <c r="Q91" s="3">
        <f t="shared" si="3"/>
        <v>23602</v>
      </c>
      <c r="R91" s="48" t="s">
        <v>363</v>
      </c>
      <c r="S91" s="48" t="s">
        <v>363</v>
      </c>
      <c r="T91" s="3" t="s">
        <v>364</v>
      </c>
    </row>
    <row r="92" spans="1:20" ht="15">
      <c r="A92" s="4">
        <v>79</v>
      </c>
      <c r="B92" s="3" t="s">
        <v>328</v>
      </c>
      <c r="C92" s="3" t="s">
        <v>328</v>
      </c>
      <c r="D92" s="3" t="s">
        <v>257</v>
      </c>
      <c r="E92" s="3" t="s">
        <v>2</v>
      </c>
      <c r="F92" s="28" t="s">
        <v>171</v>
      </c>
      <c r="G92" s="4">
        <v>3</v>
      </c>
      <c r="H92" s="3" t="s">
        <v>5</v>
      </c>
      <c r="I92" s="5" t="s">
        <v>195</v>
      </c>
      <c r="J92" s="6">
        <v>12489040</v>
      </c>
      <c r="K92" s="11" t="s">
        <v>301</v>
      </c>
      <c r="L92" s="11" t="s">
        <v>303</v>
      </c>
      <c r="M92" s="11" t="s">
        <v>302</v>
      </c>
      <c r="N92" s="11" t="s">
        <v>314</v>
      </c>
      <c r="O92" s="3">
        <v>3421</v>
      </c>
      <c r="P92" s="3">
        <v>6198</v>
      </c>
      <c r="Q92" s="3">
        <f t="shared" si="3"/>
        <v>9619</v>
      </c>
      <c r="R92" s="48" t="s">
        <v>363</v>
      </c>
      <c r="S92" s="48" t="s">
        <v>363</v>
      </c>
      <c r="T92" s="3" t="s">
        <v>364</v>
      </c>
    </row>
    <row r="93" spans="1:20" ht="15">
      <c r="A93" s="4">
        <v>80</v>
      </c>
      <c r="B93" s="3" t="s">
        <v>328</v>
      </c>
      <c r="C93" s="3" t="s">
        <v>328</v>
      </c>
      <c r="D93" s="3" t="s">
        <v>257</v>
      </c>
      <c r="E93" s="3" t="s">
        <v>128</v>
      </c>
      <c r="F93" s="28" t="s">
        <v>129</v>
      </c>
      <c r="G93" s="4">
        <v>1</v>
      </c>
      <c r="H93" s="3" t="s">
        <v>5</v>
      </c>
      <c r="I93" s="5" t="s">
        <v>196</v>
      </c>
      <c r="J93" s="6">
        <v>28778720</v>
      </c>
      <c r="K93" s="11" t="s">
        <v>301</v>
      </c>
      <c r="L93" s="11" t="s">
        <v>303</v>
      </c>
      <c r="M93" s="11" t="s">
        <v>302</v>
      </c>
      <c r="N93" s="11" t="s">
        <v>314</v>
      </c>
      <c r="O93" s="3">
        <v>326</v>
      </c>
      <c r="P93" s="3">
        <v>1022</v>
      </c>
      <c r="Q93" s="3">
        <f t="shared" si="3"/>
        <v>1348</v>
      </c>
      <c r="R93" s="48" t="s">
        <v>363</v>
      </c>
      <c r="S93" s="48" t="s">
        <v>363</v>
      </c>
      <c r="T93" s="3" t="s">
        <v>364</v>
      </c>
    </row>
    <row r="94" spans="1:20" ht="15">
      <c r="A94" s="4">
        <v>81</v>
      </c>
      <c r="B94" s="3" t="s">
        <v>328</v>
      </c>
      <c r="C94" s="3" t="s">
        <v>328</v>
      </c>
      <c r="D94" s="3" t="s">
        <v>257</v>
      </c>
      <c r="E94" s="3" t="s">
        <v>128</v>
      </c>
      <c r="F94" s="28" t="s">
        <v>129</v>
      </c>
      <c r="G94" s="4">
        <v>3</v>
      </c>
      <c r="H94" s="3" t="s">
        <v>5</v>
      </c>
      <c r="I94" s="5" t="s">
        <v>197</v>
      </c>
      <c r="J94" s="6">
        <v>80348582</v>
      </c>
      <c r="K94" s="11" t="s">
        <v>301</v>
      </c>
      <c r="L94" s="11" t="s">
        <v>303</v>
      </c>
      <c r="M94" s="11" t="s">
        <v>302</v>
      </c>
      <c r="N94" s="11" t="s">
        <v>314</v>
      </c>
      <c r="O94" s="3">
        <v>2816</v>
      </c>
      <c r="P94" s="3">
        <v>4608</v>
      </c>
      <c r="Q94" s="3">
        <f t="shared" si="3"/>
        <v>7424</v>
      </c>
      <c r="R94" s="48" t="s">
        <v>363</v>
      </c>
      <c r="S94" s="48" t="s">
        <v>363</v>
      </c>
      <c r="T94" s="3" t="s">
        <v>364</v>
      </c>
    </row>
    <row r="95" spans="1:20" ht="15">
      <c r="A95" s="4">
        <v>82</v>
      </c>
      <c r="B95" s="3" t="s">
        <v>328</v>
      </c>
      <c r="C95" s="3" t="s">
        <v>328</v>
      </c>
      <c r="D95" s="3" t="s">
        <v>257</v>
      </c>
      <c r="E95" s="3" t="s">
        <v>2</v>
      </c>
      <c r="F95" s="28" t="s">
        <v>189</v>
      </c>
      <c r="G95" s="4">
        <v>2</v>
      </c>
      <c r="H95" s="3" t="s">
        <v>5</v>
      </c>
      <c r="I95" s="5" t="s">
        <v>198</v>
      </c>
      <c r="J95" s="6">
        <v>12597616</v>
      </c>
      <c r="K95" s="11" t="s">
        <v>301</v>
      </c>
      <c r="L95" s="11" t="s">
        <v>303</v>
      </c>
      <c r="M95" s="11" t="s">
        <v>302</v>
      </c>
      <c r="N95" s="11" t="s">
        <v>314</v>
      </c>
      <c r="O95" s="3">
        <v>6507</v>
      </c>
      <c r="P95" s="3">
        <v>7385</v>
      </c>
      <c r="Q95" s="3">
        <f aca="true" t="shared" si="4" ref="Q95:Q115">SUM(O95+P95)</f>
        <v>13892</v>
      </c>
      <c r="R95" s="48" t="s">
        <v>363</v>
      </c>
      <c r="S95" s="48" t="s">
        <v>363</v>
      </c>
      <c r="T95" s="3" t="s">
        <v>364</v>
      </c>
    </row>
    <row r="96" spans="1:20" ht="15">
      <c r="A96" s="4">
        <v>83</v>
      </c>
      <c r="B96" s="3" t="s">
        <v>328</v>
      </c>
      <c r="C96" s="3" t="s">
        <v>328</v>
      </c>
      <c r="D96" s="3" t="s">
        <v>257</v>
      </c>
      <c r="E96" s="3" t="s">
        <v>101</v>
      </c>
      <c r="F96" s="28" t="s">
        <v>102</v>
      </c>
      <c r="G96" s="4">
        <v>3</v>
      </c>
      <c r="H96" s="3" t="s">
        <v>5</v>
      </c>
      <c r="I96" s="5" t="s">
        <v>199</v>
      </c>
      <c r="J96" s="6">
        <v>70503291</v>
      </c>
      <c r="K96" s="11" t="s">
        <v>301</v>
      </c>
      <c r="L96" s="11" t="s">
        <v>303</v>
      </c>
      <c r="M96" s="11" t="s">
        <v>302</v>
      </c>
      <c r="N96" s="11" t="s">
        <v>314</v>
      </c>
      <c r="O96" s="3">
        <v>3258</v>
      </c>
      <c r="P96" s="3">
        <v>6506</v>
      </c>
      <c r="Q96" s="3">
        <f t="shared" si="4"/>
        <v>9764</v>
      </c>
      <c r="R96" s="48" t="s">
        <v>363</v>
      </c>
      <c r="S96" s="48" t="s">
        <v>363</v>
      </c>
      <c r="T96" s="3" t="s">
        <v>364</v>
      </c>
    </row>
    <row r="97" spans="1:20" ht="15">
      <c r="A97" s="4">
        <v>84</v>
      </c>
      <c r="B97" s="3" t="s">
        <v>328</v>
      </c>
      <c r="C97" s="3" t="s">
        <v>328</v>
      </c>
      <c r="D97" s="3" t="s">
        <v>257</v>
      </c>
      <c r="E97" s="3" t="s">
        <v>101</v>
      </c>
      <c r="F97" s="28" t="s">
        <v>102</v>
      </c>
      <c r="G97" s="4">
        <v>7</v>
      </c>
      <c r="H97" s="3" t="s">
        <v>5</v>
      </c>
      <c r="I97" s="5" t="s">
        <v>200</v>
      </c>
      <c r="J97" s="6">
        <v>70808090</v>
      </c>
      <c r="K97" s="11" t="s">
        <v>301</v>
      </c>
      <c r="L97" s="11" t="s">
        <v>303</v>
      </c>
      <c r="M97" s="11" t="s">
        <v>302</v>
      </c>
      <c r="N97" s="11" t="s">
        <v>314</v>
      </c>
      <c r="O97" s="3">
        <v>6148</v>
      </c>
      <c r="P97" s="3">
        <v>11432</v>
      </c>
      <c r="Q97" s="3">
        <f t="shared" si="4"/>
        <v>17580</v>
      </c>
      <c r="R97" s="48" t="s">
        <v>363</v>
      </c>
      <c r="S97" s="48" t="s">
        <v>363</v>
      </c>
      <c r="T97" s="3" t="s">
        <v>364</v>
      </c>
    </row>
    <row r="98" spans="1:20" ht="15">
      <c r="A98" s="4">
        <v>85</v>
      </c>
      <c r="B98" s="3" t="s">
        <v>328</v>
      </c>
      <c r="C98" s="3" t="s">
        <v>328</v>
      </c>
      <c r="D98" s="3" t="s">
        <v>257</v>
      </c>
      <c r="E98" s="3" t="s">
        <v>2</v>
      </c>
      <c r="F98" s="28" t="s">
        <v>179</v>
      </c>
      <c r="G98" s="4">
        <v>1</v>
      </c>
      <c r="H98" s="3" t="s">
        <v>5</v>
      </c>
      <c r="I98" s="5" t="s">
        <v>201</v>
      </c>
      <c r="J98" s="6">
        <v>28106007</v>
      </c>
      <c r="K98" s="11" t="s">
        <v>301</v>
      </c>
      <c r="L98" s="11" t="s">
        <v>303</v>
      </c>
      <c r="M98" s="11" t="s">
        <v>302</v>
      </c>
      <c r="N98" s="11" t="s">
        <v>314</v>
      </c>
      <c r="O98" s="3">
        <v>706</v>
      </c>
      <c r="P98" s="3">
        <v>1138</v>
      </c>
      <c r="Q98" s="3">
        <f t="shared" si="4"/>
        <v>1844</v>
      </c>
      <c r="R98" s="48" t="s">
        <v>363</v>
      </c>
      <c r="S98" s="48" t="s">
        <v>363</v>
      </c>
      <c r="T98" s="3" t="s">
        <v>364</v>
      </c>
    </row>
    <row r="99" spans="1:20" ht="15">
      <c r="A99" s="4">
        <v>86</v>
      </c>
      <c r="B99" s="3" t="s">
        <v>328</v>
      </c>
      <c r="C99" s="3" t="s">
        <v>328</v>
      </c>
      <c r="D99" s="3" t="s">
        <v>257</v>
      </c>
      <c r="E99" s="3" t="s">
        <v>202</v>
      </c>
      <c r="F99" s="28" t="s">
        <v>203</v>
      </c>
      <c r="G99" s="4">
        <v>3</v>
      </c>
      <c r="H99" s="3" t="s">
        <v>5</v>
      </c>
      <c r="I99" s="5" t="s">
        <v>204</v>
      </c>
      <c r="J99" s="6">
        <v>12589059</v>
      </c>
      <c r="K99" s="11" t="s">
        <v>301</v>
      </c>
      <c r="L99" s="11" t="s">
        <v>303</v>
      </c>
      <c r="M99" s="11" t="s">
        <v>302</v>
      </c>
      <c r="N99" s="11" t="s">
        <v>314</v>
      </c>
      <c r="O99" s="3">
        <v>7692</v>
      </c>
      <c r="P99" s="3">
        <v>10193</v>
      </c>
      <c r="Q99" s="3">
        <f t="shared" si="4"/>
        <v>17885</v>
      </c>
      <c r="R99" s="48" t="s">
        <v>363</v>
      </c>
      <c r="S99" s="48" t="s">
        <v>363</v>
      </c>
      <c r="T99" s="3" t="s">
        <v>364</v>
      </c>
    </row>
    <row r="100" spans="1:20" ht="15">
      <c r="A100" s="4">
        <v>87</v>
      </c>
      <c r="B100" s="3" t="s">
        <v>328</v>
      </c>
      <c r="C100" s="3" t="s">
        <v>328</v>
      </c>
      <c r="D100" s="3" t="s">
        <v>257</v>
      </c>
      <c r="E100" s="3" t="s">
        <v>147</v>
      </c>
      <c r="F100" s="28" t="s">
        <v>148</v>
      </c>
      <c r="G100" s="4">
        <v>2</v>
      </c>
      <c r="H100" s="3" t="s">
        <v>5</v>
      </c>
      <c r="I100" s="5" t="s">
        <v>205</v>
      </c>
      <c r="J100" s="6">
        <v>28285147</v>
      </c>
      <c r="K100" s="11" t="s">
        <v>301</v>
      </c>
      <c r="L100" s="11" t="s">
        <v>303</v>
      </c>
      <c r="M100" s="11" t="s">
        <v>302</v>
      </c>
      <c r="N100" s="11" t="s">
        <v>314</v>
      </c>
      <c r="O100" s="3">
        <v>3102</v>
      </c>
      <c r="P100" s="3">
        <v>5257</v>
      </c>
      <c r="Q100" s="3">
        <f t="shared" si="4"/>
        <v>8359</v>
      </c>
      <c r="R100" s="48" t="s">
        <v>363</v>
      </c>
      <c r="S100" s="48" t="s">
        <v>363</v>
      </c>
      <c r="T100" s="3" t="s">
        <v>364</v>
      </c>
    </row>
    <row r="101" spans="1:20" ht="15">
      <c r="A101" s="4">
        <v>88</v>
      </c>
      <c r="B101" s="3" t="s">
        <v>328</v>
      </c>
      <c r="C101" s="3" t="s">
        <v>328</v>
      </c>
      <c r="D101" s="3" t="s">
        <v>257</v>
      </c>
      <c r="E101" s="3" t="s">
        <v>104</v>
      </c>
      <c r="F101" s="28" t="s">
        <v>125</v>
      </c>
      <c r="G101" s="4">
        <v>3</v>
      </c>
      <c r="H101" s="3" t="s">
        <v>5</v>
      </c>
      <c r="I101" s="5" t="s">
        <v>206</v>
      </c>
      <c r="J101" s="6">
        <v>28292134</v>
      </c>
      <c r="K101" s="11" t="s">
        <v>301</v>
      </c>
      <c r="L101" s="11" t="s">
        <v>303</v>
      </c>
      <c r="M101" s="11" t="s">
        <v>302</v>
      </c>
      <c r="N101" s="11" t="s">
        <v>314</v>
      </c>
      <c r="O101" s="3">
        <v>2712</v>
      </c>
      <c r="P101" s="3">
        <v>5902</v>
      </c>
      <c r="Q101" s="3">
        <f t="shared" si="4"/>
        <v>8614</v>
      </c>
      <c r="R101" s="48" t="s">
        <v>363</v>
      </c>
      <c r="S101" s="48" t="s">
        <v>363</v>
      </c>
      <c r="T101" s="3" t="s">
        <v>364</v>
      </c>
    </row>
    <row r="102" spans="1:20" ht="15">
      <c r="A102" s="4">
        <v>89</v>
      </c>
      <c r="B102" s="3" t="s">
        <v>328</v>
      </c>
      <c r="C102" s="3" t="s">
        <v>328</v>
      </c>
      <c r="D102" s="3" t="s">
        <v>257</v>
      </c>
      <c r="E102" s="3" t="s">
        <v>104</v>
      </c>
      <c r="F102" s="28" t="s">
        <v>125</v>
      </c>
      <c r="G102" s="4">
        <v>1</v>
      </c>
      <c r="H102" s="3" t="s">
        <v>5</v>
      </c>
      <c r="I102" s="5" t="s">
        <v>207</v>
      </c>
      <c r="J102" s="6">
        <v>80656618</v>
      </c>
      <c r="K102" s="11" t="s">
        <v>301</v>
      </c>
      <c r="L102" s="11" t="s">
        <v>303</v>
      </c>
      <c r="M102" s="11" t="s">
        <v>302</v>
      </c>
      <c r="N102" s="11" t="s">
        <v>314</v>
      </c>
      <c r="O102" s="3">
        <v>522</v>
      </c>
      <c r="P102" s="3">
        <v>713</v>
      </c>
      <c r="Q102" s="3">
        <f t="shared" si="4"/>
        <v>1235</v>
      </c>
      <c r="R102" s="48" t="s">
        <v>363</v>
      </c>
      <c r="S102" s="48" t="s">
        <v>363</v>
      </c>
      <c r="T102" s="3" t="s">
        <v>364</v>
      </c>
    </row>
    <row r="103" spans="1:20" ht="15">
      <c r="A103" s="4">
        <v>90</v>
      </c>
      <c r="B103" s="3" t="s">
        <v>328</v>
      </c>
      <c r="C103" s="3" t="s">
        <v>328</v>
      </c>
      <c r="D103" s="3" t="s">
        <v>257</v>
      </c>
      <c r="E103" s="3" t="s">
        <v>147</v>
      </c>
      <c r="F103" s="28" t="s">
        <v>148</v>
      </c>
      <c r="G103" s="4">
        <v>2</v>
      </c>
      <c r="H103" s="3" t="s">
        <v>5</v>
      </c>
      <c r="I103" s="5" t="s">
        <v>208</v>
      </c>
      <c r="J103" s="6">
        <v>14245709</v>
      </c>
      <c r="K103" s="11" t="s">
        <v>301</v>
      </c>
      <c r="L103" s="11" t="s">
        <v>303</v>
      </c>
      <c r="M103" s="11" t="s">
        <v>302</v>
      </c>
      <c r="N103" s="11" t="s">
        <v>314</v>
      </c>
      <c r="O103" s="3">
        <v>2437</v>
      </c>
      <c r="P103" s="3">
        <v>5214</v>
      </c>
      <c r="Q103" s="3">
        <f t="shared" si="4"/>
        <v>7651</v>
      </c>
      <c r="R103" s="48" t="s">
        <v>363</v>
      </c>
      <c r="S103" s="48" t="s">
        <v>363</v>
      </c>
      <c r="T103" s="3" t="s">
        <v>364</v>
      </c>
    </row>
    <row r="104" spans="1:20" ht="15">
      <c r="A104" s="4">
        <v>91</v>
      </c>
      <c r="B104" s="3" t="s">
        <v>328</v>
      </c>
      <c r="C104" s="3" t="s">
        <v>328</v>
      </c>
      <c r="D104" s="3" t="s">
        <v>257</v>
      </c>
      <c r="E104" s="3" t="s">
        <v>147</v>
      </c>
      <c r="F104" s="28" t="s">
        <v>148</v>
      </c>
      <c r="G104" s="4">
        <v>3</v>
      </c>
      <c r="H104" s="3" t="s">
        <v>5</v>
      </c>
      <c r="I104" s="5" t="s">
        <v>209</v>
      </c>
      <c r="J104" s="6">
        <v>60892000</v>
      </c>
      <c r="K104" s="11" t="s">
        <v>301</v>
      </c>
      <c r="L104" s="11" t="s">
        <v>303</v>
      </c>
      <c r="M104" s="11" t="s">
        <v>302</v>
      </c>
      <c r="N104" s="11" t="s">
        <v>314</v>
      </c>
      <c r="O104" s="3">
        <v>5496</v>
      </c>
      <c r="P104" s="3">
        <v>8174</v>
      </c>
      <c r="Q104" s="3">
        <f t="shared" si="4"/>
        <v>13670</v>
      </c>
      <c r="R104" s="48" t="s">
        <v>363</v>
      </c>
      <c r="S104" s="48" t="s">
        <v>363</v>
      </c>
      <c r="T104" s="3" t="s">
        <v>364</v>
      </c>
    </row>
    <row r="105" spans="1:20" ht="15">
      <c r="A105" s="4">
        <v>92</v>
      </c>
      <c r="B105" s="3" t="s">
        <v>328</v>
      </c>
      <c r="C105" s="3" t="s">
        <v>328</v>
      </c>
      <c r="D105" s="3" t="s">
        <v>257</v>
      </c>
      <c r="E105" s="3" t="s">
        <v>104</v>
      </c>
      <c r="F105" s="28" t="s">
        <v>125</v>
      </c>
      <c r="G105" s="4">
        <v>3</v>
      </c>
      <c r="H105" s="3" t="s">
        <v>5</v>
      </c>
      <c r="I105" s="5" t="s">
        <v>210</v>
      </c>
      <c r="J105" s="6">
        <v>14357184</v>
      </c>
      <c r="K105" s="11" t="s">
        <v>301</v>
      </c>
      <c r="L105" s="11" t="s">
        <v>303</v>
      </c>
      <c r="M105" s="11" t="s">
        <v>302</v>
      </c>
      <c r="N105" s="11" t="s">
        <v>314</v>
      </c>
      <c r="O105" s="3">
        <v>4730</v>
      </c>
      <c r="P105" s="3">
        <v>9850</v>
      </c>
      <c r="Q105" s="3">
        <f t="shared" si="4"/>
        <v>14580</v>
      </c>
      <c r="R105" s="48" t="s">
        <v>363</v>
      </c>
      <c r="S105" s="48" t="s">
        <v>363</v>
      </c>
      <c r="T105" s="3" t="s">
        <v>364</v>
      </c>
    </row>
    <row r="106" spans="1:20" ht="15">
      <c r="A106" s="4">
        <v>93</v>
      </c>
      <c r="B106" s="3" t="s">
        <v>328</v>
      </c>
      <c r="C106" s="3" t="s">
        <v>328</v>
      </c>
      <c r="D106" s="3" t="s">
        <v>257</v>
      </c>
      <c r="E106" s="3" t="s">
        <v>144</v>
      </c>
      <c r="F106" s="28" t="s">
        <v>145</v>
      </c>
      <c r="G106" s="4">
        <v>3</v>
      </c>
      <c r="H106" s="3" t="s">
        <v>5</v>
      </c>
      <c r="I106" s="5" t="s">
        <v>211</v>
      </c>
      <c r="J106" s="6">
        <v>70590591</v>
      </c>
      <c r="K106" s="11" t="s">
        <v>301</v>
      </c>
      <c r="L106" s="11" t="s">
        <v>303</v>
      </c>
      <c r="M106" s="11" t="s">
        <v>302</v>
      </c>
      <c r="N106" s="11" t="s">
        <v>314</v>
      </c>
      <c r="O106" s="3">
        <v>4061</v>
      </c>
      <c r="P106" s="3">
        <v>9256</v>
      </c>
      <c r="Q106" s="3">
        <f t="shared" si="4"/>
        <v>13317</v>
      </c>
      <c r="R106" s="48" t="s">
        <v>363</v>
      </c>
      <c r="S106" s="48" t="s">
        <v>363</v>
      </c>
      <c r="T106" s="3" t="s">
        <v>364</v>
      </c>
    </row>
    <row r="107" spans="1:20" ht="15">
      <c r="A107" s="4">
        <v>94</v>
      </c>
      <c r="B107" s="3" t="s">
        <v>328</v>
      </c>
      <c r="C107" s="3" t="s">
        <v>328</v>
      </c>
      <c r="D107" s="3" t="s">
        <v>257</v>
      </c>
      <c r="E107" s="3" t="s">
        <v>147</v>
      </c>
      <c r="F107" s="28" t="s">
        <v>148</v>
      </c>
      <c r="G107" s="4">
        <v>2</v>
      </c>
      <c r="H107" s="3" t="s">
        <v>5</v>
      </c>
      <c r="I107" s="5" t="s">
        <v>212</v>
      </c>
      <c r="J107" s="6">
        <v>60313924</v>
      </c>
      <c r="K107" s="11" t="s">
        <v>301</v>
      </c>
      <c r="L107" s="11" t="s">
        <v>303</v>
      </c>
      <c r="M107" s="11" t="s">
        <v>302</v>
      </c>
      <c r="N107" s="11" t="s">
        <v>314</v>
      </c>
      <c r="O107" s="3">
        <v>2166</v>
      </c>
      <c r="P107" s="3">
        <v>4755</v>
      </c>
      <c r="Q107" s="3">
        <f t="shared" si="4"/>
        <v>6921</v>
      </c>
      <c r="R107" s="48" t="s">
        <v>363</v>
      </c>
      <c r="S107" s="48" t="s">
        <v>363</v>
      </c>
      <c r="T107" s="3" t="s">
        <v>364</v>
      </c>
    </row>
    <row r="108" spans="1:20" ht="15">
      <c r="A108" s="4">
        <v>95</v>
      </c>
      <c r="B108" s="3" t="s">
        <v>328</v>
      </c>
      <c r="C108" s="3" t="s">
        <v>328</v>
      </c>
      <c r="D108" s="3" t="s">
        <v>257</v>
      </c>
      <c r="E108" s="3" t="s">
        <v>104</v>
      </c>
      <c r="F108" s="28" t="s">
        <v>125</v>
      </c>
      <c r="G108" s="4">
        <v>5</v>
      </c>
      <c r="H108" s="3" t="s">
        <v>5</v>
      </c>
      <c r="I108" s="5" t="s">
        <v>213</v>
      </c>
      <c r="J108" s="6">
        <v>60651796</v>
      </c>
      <c r="K108" s="11" t="s">
        <v>301</v>
      </c>
      <c r="L108" s="11" t="s">
        <v>303</v>
      </c>
      <c r="M108" s="11" t="s">
        <v>302</v>
      </c>
      <c r="N108" s="11" t="s">
        <v>314</v>
      </c>
      <c r="O108" s="3">
        <v>6332</v>
      </c>
      <c r="P108" s="3">
        <v>9303</v>
      </c>
      <c r="Q108" s="3">
        <f t="shared" si="4"/>
        <v>15635</v>
      </c>
      <c r="R108" s="48" t="s">
        <v>363</v>
      </c>
      <c r="S108" s="48" t="s">
        <v>363</v>
      </c>
      <c r="T108" s="3" t="s">
        <v>364</v>
      </c>
    </row>
    <row r="109" spans="1:20" ht="15">
      <c r="A109" s="4">
        <v>96</v>
      </c>
      <c r="B109" s="3" t="s">
        <v>328</v>
      </c>
      <c r="C109" s="3" t="s">
        <v>328</v>
      </c>
      <c r="D109" s="3" t="s">
        <v>257</v>
      </c>
      <c r="E109" s="3" t="s">
        <v>104</v>
      </c>
      <c r="F109" s="28" t="s">
        <v>125</v>
      </c>
      <c r="G109" s="4">
        <v>4</v>
      </c>
      <c r="H109" s="3" t="s">
        <v>5</v>
      </c>
      <c r="I109" s="5" t="s">
        <v>214</v>
      </c>
      <c r="J109" s="6">
        <v>60258143</v>
      </c>
      <c r="K109" s="11" t="s">
        <v>301</v>
      </c>
      <c r="L109" s="11" t="s">
        <v>303</v>
      </c>
      <c r="M109" s="11" t="s">
        <v>302</v>
      </c>
      <c r="N109" s="11" t="s">
        <v>314</v>
      </c>
      <c r="O109" s="3">
        <v>3678</v>
      </c>
      <c r="P109" s="3">
        <v>9047</v>
      </c>
      <c r="Q109" s="3">
        <f t="shared" si="4"/>
        <v>12725</v>
      </c>
      <c r="R109" s="48" t="s">
        <v>363</v>
      </c>
      <c r="S109" s="48" t="s">
        <v>363</v>
      </c>
      <c r="T109" s="3" t="s">
        <v>364</v>
      </c>
    </row>
    <row r="110" spans="1:20" ht="15">
      <c r="A110" s="4">
        <v>97</v>
      </c>
      <c r="B110" s="3" t="s">
        <v>328</v>
      </c>
      <c r="C110" s="3" t="s">
        <v>328</v>
      </c>
      <c r="D110" s="3" t="s">
        <v>257</v>
      </c>
      <c r="E110" s="3" t="s">
        <v>151</v>
      </c>
      <c r="F110" s="28" t="s">
        <v>152</v>
      </c>
      <c r="G110" s="4">
        <v>7</v>
      </c>
      <c r="H110" s="3" t="s">
        <v>5</v>
      </c>
      <c r="I110" s="5" t="s">
        <v>215</v>
      </c>
      <c r="J110" s="6">
        <v>47662289</v>
      </c>
      <c r="K110" s="11" t="s">
        <v>301</v>
      </c>
      <c r="L110" s="11" t="s">
        <v>303</v>
      </c>
      <c r="M110" s="11" t="s">
        <v>302</v>
      </c>
      <c r="N110" s="11" t="s">
        <v>314</v>
      </c>
      <c r="O110" s="3">
        <v>6302</v>
      </c>
      <c r="P110" s="3">
        <v>13156</v>
      </c>
      <c r="Q110" s="3">
        <f t="shared" si="4"/>
        <v>19458</v>
      </c>
      <c r="R110" s="48" t="s">
        <v>363</v>
      </c>
      <c r="S110" s="48" t="s">
        <v>363</v>
      </c>
      <c r="T110" s="3" t="s">
        <v>364</v>
      </c>
    </row>
    <row r="111" spans="1:20" ht="15">
      <c r="A111" s="4">
        <v>98</v>
      </c>
      <c r="B111" s="3" t="s">
        <v>328</v>
      </c>
      <c r="C111" s="3" t="s">
        <v>328</v>
      </c>
      <c r="D111" s="3" t="s">
        <v>257</v>
      </c>
      <c r="E111" s="3" t="s">
        <v>13</v>
      </c>
      <c r="F111" s="28" t="s">
        <v>14</v>
      </c>
      <c r="G111" s="4">
        <v>1</v>
      </c>
      <c r="H111" s="3" t="s">
        <v>5</v>
      </c>
      <c r="I111" s="5" t="s">
        <v>216</v>
      </c>
      <c r="J111" s="6">
        <v>60602075</v>
      </c>
      <c r="K111" s="11" t="s">
        <v>301</v>
      </c>
      <c r="L111" s="11" t="s">
        <v>303</v>
      </c>
      <c r="M111" s="11" t="s">
        <v>302</v>
      </c>
      <c r="N111" s="11" t="s">
        <v>314</v>
      </c>
      <c r="O111" s="3">
        <v>1112</v>
      </c>
      <c r="P111" s="3">
        <v>1580</v>
      </c>
      <c r="Q111" s="3">
        <f t="shared" si="4"/>
        <v>2692</v>
      </c>
      <c r="R111" s="48" t="s">
        <v>363</v>
      </c>
      <c r="S111" s="48" t="s">
        <v>363</v>
      </c>
      <c r="T111" s="3" t="s">
        <v>364</v>
      </c>
    </row>
    <row r="112" spans="1:20" ht="15">
      <c r="A112" s="4">
        <v>99</v>
      </c>
      <c r="B112" s="3" t="s">
        <v>328</v>
      </c>
      <c r="C112" s="3" t="s">
        <v>328</v>
      </c>
      <c r="D112" s="3" t="s">
        <v>257</v>
      </c>
      <c r="E112" s="3" t="s">
        <v>134</v>
      </c>
      <c r="F112" s="28" t="s">
        <v>135</v>
      </c>
      <c r="G112" s="4">
        <v>5</v>
      </c>
      <c r="H112" s="3" t="s">
        <v>5</v>
      </c>
      <c r="I112" s="5" t="s">
        <v>217</v>
      </c>
      <c r="J112" s="6">
        <v>12589048</v>
      </c>
      <c r="K112" s="11" t="s">
        <v>301</v>
      </c>
      <c r="L112" s="11" t="s">
        <v>303</v>
      </c>
      <c r="M112" s="11" t="s">
        <v>302</v>
      </c>
      <c r="N112" s="11" t="s">
        <v>314</v>
      </c>
      <c r="O112" s="3">
        <v>13473</v>
      </c>
      <c r="P112" s="3">
        <v>14963</v>
      </c>
      <c r="Q112" s="3">
        <f t="shared" si="4"/>
        <v>28436</v>
      </c>
      <c r="R112" s="48" t="s">
        <v>363</v>
      </c>
      <c r="S112" s="48" t="s">
        <v>363</v>
      </c>
      <c r="T112" s="3" t="s">
        <v>364</v>
      </c>
    </row>
    <row r="113" spans="1:20" ht="15">
      <c r="A113" s="4">
        <v>100</v>
      </c>
      <c r="B113" s="3" t="s">
        <v>328</v>
      </c>
      <c r="C113" s="3" t="s">
        <v>328</v>
      </c>
      <c r="D113" s="3" t="s">
        <v>257</v>
      </c>
      <c r="E113" s="3" t="s">
        <v>128</v>
      </c>
      <c r="F113" s="28" t="s">
        <v>218</v>
      </c>
      <c r="G113" s="4">
        <v>3</v>
      </c>
      <c r="H113" s="3" t="s">
        <v>5</v>
      </c>
      <c r="I113" s="5" t="s">
        <v>219</v>
      </c>
      <c r="J113" s="6">
        <v>3274654</v>
      </c>
      <c r="K113" s="11" t="s">
        <v>301</v>
      </c>
      <c r="L113" s="11" t="s">
        <v>303</v>
      </c>
      <c r="M113" s="11" t="s">
        <v>302</v>
      </c>
      <c r="N113" s="11" t="s">
        <v>314</v>
      </c>
      <c r="O113" s="3">
        <v>7653</v>
      </c>
      <c r="P113" s="3">
        <v>12278</v>
      </c>
      <c r="Q113" s="3">
        <f t="shared" si="4"/>
        <v>19931</v>
      </c>
      <c r="R113" s="48" t="s">
        <v>363</v>
      </c>
      <c r="S113" s="48" t="s">
        <v>363</v>
      </c>
      <c r="T113" s="3" t="s">
        <v>364</v>
      </c>
    </row>
    <row r="114" spans="1:20" ht="15">
      <c r="A114" s="4">
        <v>101</v>
      </c>
      <c r="B114" s="3" t="s">
        <v>328</v>
      </c>
      <c r="C114" s="3" t="s">
        <v>328</v>
      </c>
      <c r="D114" s="3" t="s">
        <v>257</v>
      </c>
      <c r="E114" s="3" t="s">
        <v>104</v>
      </c>
      <c r="F114" s="28" t="s">
        <v>125</v>
      </c>
      <c r="G114" s="4">
        <v>6</v>
      </c>
      <c r="H114" s="3" t="s">
        <v>5</v>
      </c>
      <c r="I114" s="5" t="s">
        <v>220</v>
      </c>
      <c r="J114" s="6">
        <v>60801033</v>
      </c>
      <c r="K114" s="11" t="s">
        <v>301</v>
      </c>
      <c r="L114" s="11" t="s">
        <v>303</v>
      </c>
      <c r="M114" s="11" t="s">
        <v>302</v>
      </c>
      <c r="N114" s="11" t="s">
        <v>314</v>
      </c>
      <c r="O114" s="3">
        <v>8083</v>
      </c>
      <c r="P114" s="3">
        <v>13858</v>
      </c>
      <c r="Q114" s="3">
        <f t="shared" si="4"/>
        <v>21941</v>
      </c>
      <c r="R114" s="48" t="s">
        <v>363</v>
      </c>
      <c r="S114" s="48" t="s">
        <v>363</v>
      </c>
      <c r="T114" s="3" t="s">
        <v>364</v>
      </c>
    </row>
    <row r="115" spans="1:20" ht="15">
      <c r="A115" s="4">
        <v>102</v>
      </c>
      <c r="B115" s="3" t="s">
        <v>328</v>
      </c>
      <c r="C115" s="3" t="s">
        <v>328</v>
      </c>
      <c r="D115" s="3" t="s">
        <v>257</v>
      </c>
      <c r="E115" s="3" t="s">
        <v>101</v>
      </c>
      <c r="F115" s="28"/>
      <c r="G115" s="4">
        <v>2</v>
      </c>
      <c r="H115" s="3" t="s">
        <v>5</v>
      </c>
      <c r="I115" s="5" t="s">
        <v>344</v>
      </c>
      <c r="J115" s="41" t="s">
        <v>345</v>
      </c>
      <c r="K115" s="11" t="s">
        <v>305</v>
      </c>
      <c r="L115" s="5" t="s">
        <v>306</v>
      </c>
      <c r="M115" s="11" t="s">
        <v>302</v>
      </c>
      <c r="N115" s="11" t="s">
        <v>313</v>
      </c>
      <c r="O115" s="3">
        <v>0</v>
      </c>
      <c r="P115" s="3">
        <v>1090</v>
      </c>
      <c r="Q115" s="3">
        <f t="shared" si="4"/>
        <v>1090</v>
      </c>
      <c r="R115" s="48" t="s">
        <v>363</v>
      </c>
      <c r="S115" s="48" t="s">
        <v>363</v>
      </c>
      <c r="T115" s="3" t="s">
        <v>364</v>
      </c>
    </row>
    <row r="116" spans="6:17" ht="15">
      <c r="F116" s="31"/>
      <c r="G116" s="32"/>
      <c r="H116" s="33"/>
      <c r="I116" s="33"/>
      <c r="J116" s="32"/>
      <c r="K116" s="34"/>
      <c r="L116" s="33"/>
      <c r="M116" s="33"/>
      <c r="N116" s="36" t="s">
        <v>329</v>
      </c>
      <c r="O116" s="35">
        <f>SUM(O14:O114)</f>
        <v>407348</v>
      </c>
      <c r="P116" s="35">
        <f>SUM(P14:P114)</f>
        <v>631782</v>
      </c>
      <c r="Q116" s="35">
        <f>SUM(O116,P116)</f>
        <v>1039130</v>
      </c>
    </row>
    <row r="117" spans="6:11" ht="15">
      <c r="F117" s="29"/>
      <c r="G117" s="1"/>
      <c r="K117" s="15"/>
    </row>
    <row r="118" spans="1:11" ht="18.75">
      <c r="A118" s="30" t="s">
        <v>332</v>
      </c>
      <c r="F118" s="29"/>
      <c r="G118" s="1"/>
      <c r="K118" s="15"/>
    </row>
    <row r="119" spans="6:11" ht="15">
      <c r="F119" s="29"/>
      <c r="G119" s="1"/>
      <c r="K119" s="15"/>
    </row>
    <row r="120" spans="1:20" ht="105">
      <c r="A120" s="18" t="s">
        <v>254</v>
      </c>
      <c r="B120" s="18" t="s">
        <v>247</v>
      </c>
      <c r="C120" s="18" t="s">
        <v>248</v>
      </c>
      <c r="D120" s="18" t="s">
        <v>249</v>
      </c>
      <c r="E120" s="18" t="s">
        <v>253</v>
      </c>
      <c r="F120" s="18" t="s">
        <v>250</v>
      </c>
      <c r="G120" s="18" t="s">
        <v>246</v>
      </c>
      <c r="H120" s="18" t="s">
        <v>0</v>
      </c>
      <c r="I120" s="19" t="s">
        <v>1</v>
      </c>
      <c r="J120" s="20" t="s">
        <v>304</v>
      </c>
      <c r="K120" s="19" t="s">
        <v>252</v>
      </c>
      <c r="L120" s="19" t="s">
        <v>251</v>
      </c>
      <c r="M120" s="19" t="s">
        <v>317</v>
      </c>
      <c r="N120" s="19" t="s">
        <v>312</v>
      </c>
      <c r="O120" s="18" t="s">
        <v>351</v>
      </c>
      <c r="P120" s="18" t="s">
        <v>352</v>
      </c>
      <c r="Q120" s="18" t="s">
        <v>350</v>
      </c>
      <c r="R120" s="16" t="s">
        <v>366</v>
      </c>
      <c r="S120" s="16" t="s">
        <v>365</v>
      </c>
      <c r="T120" s="16" t="s">
        <v>367</v>
      </c>
    </row>
    <row r="121" spans="1:20" ht="15">
      <c r="A121" s="4">
        <v>1</v>
      </c>
      <c r="B121" s="3" t="s">
        <v>328</v>
      </c>
      <c r="C121" s="3" t="s">
        <v>328</v>
      </c>
      <c r="D121" s="7" t="s">
        <v>260</v>
      </c>
      <c r="E121" s="3" t="s">
        <v>7</v>
      </c>
      <c r="F121" s="28" t="s">
        <v>8</v>
      </c>
      <c r="G121" s="4">
        <v>4</v>
      </c>
      <c r="H121" s="3" t="s">
        <v>9</v>
      </c>
      <c r="I121" s="5" t="s">
        <v>10</v>
      </c>
      <c r="J121" s="9">
        <v>19635223</v>
      </c>
      <c r="K121" s="11" t="s">
        <v>301</v>
      </c>
      <c r="L121" s="11" t="s">
        <v>303</v>
      </c>
      <c r="M121" s="11" t="s">
        <v>302</v>
      </c>
      <c r="N121" s="11" t="s">
        <v>314</v>
      </c>
      <c r="O121" s="3">
        <v>10</v>
      </c>
      <c r="P121" s="3">
        <v>0</v>
      </c>
      <c r="Q121" s="3">
        <f aca="true" t="shared" si="5" ref="Q121:Q133">SUM(O121+P121)</f>
        <v>10</v>
      </c>
      <c r="R121" s="48" t="s">
        <v>363</v>
      </c>
      <c r="S121" s="48" t="s">
        <v>363</v>
      </c>
      <c r="T121" s="3" t="s">
        <v>364</v>
      </c>
    </row>
    <row r="122" spans="1:20" ht="15">
      <c r="A122" s="4">
        <v>2</v>
      </c>
      <c r="B122" s="3" t="s">
        <v>328</v>
      </c>
      <c r="C122" s="3" t="s">
        <v>328</v>
      </c>
      <c r="D122" s="7" t="s">
        <v>259</v>
      </c>
      <c r="E122" s="3" t="s">
        <v>7</v>
      </c>
      <c r="F122" s="28" t="s">
        <v>11</v>
      </c>
      <c r="G122" s="4">
        <v>14</v>
      </c>
      <c r="H122" s="3" t="s">
        <v>9</v>
      </c>
      <c r="I122" s="5" t="s">
        <v>12</v>
      </c>
      <c r="J122" s="9">
        <v>12812615</v>
      </c>
      <c r="K122" s="11" t="s">
        <v>301</v>
      </c>
      <c r="L122" s="11" t="s">
        <v>303</v>
      </c>
      <c r="M122" s="11" t="s">
        <v>302</v>
      </c>
      <c r="N122" s="11" t="s">
        <v>314</v>
      </c>
      <c r="O122" s="3">
        <v>4875</v>
      </c>
      <c r="P122" s="3">
        <v>0</v>
      </c>
      <c r="Q122" s="3">
        <f t="shared" si="5"/>
        <v>4875</v>
      </c>
      <c r="R122" s="48" t="s">
        <v>363</v>
      </c>
      <c r="S122" s="48" t="s">
        <v>363</v>
      </c>
      <c r="T122" s="3" t="s">
        <v>364</v>
      </c>
    </row>
    <row r="123" spans="1:20" ht="15">
      <c r="A123" s="4">
        <v>3</v>
      </c>
      <c r="B123" s="3" t="s">
        <v>328</v>
      </c>
      <c r="C123" s="3" t="s">
        <v>328</v>
      </c>
      <c r="D123" s="7" t="s">
        <v>261</v>
      </c>
      <c r="E123" s="3" t="s">
        <v>13</v>
      </c>
      <c r="F123" s="28" t="s">
        <v>14</v>
      </c>
      <c r="G123" s="4">
        <v>14</v>
      </c>
      <c r="H123" s="3" t="s">
        <v>9</v>
      </c>
      <c r="I123" s="5" t="s">
        <v>15</v>
      </c>
      <c r="J123" s="9">
        <v>10990142</v>
      </c>
      <c r="K123" s="11" t="s">
        <v>301</v>
      </c>
      <c r="L123" s="11" t="s">
        <v>303</v>
      </c>
      <c r="M123" s="11" t="s">
        <v>302</v>
      </c>
      <c r="N123" s="11" t="s">
        <v>314</v>
      </c>
      <c r="O123" s="3">
        <v>8484</v>
      </c>
      <c r="P123" s="3">
        <v>0</v>
      </c>
      <c r="Q123" s="3">
        <f t="shared" si="5"/>
        <v>8484</v>
      </c>
      <c r="R123" s="48" t="s">
        <v>363</v>
      </c>
      <c r="S123" s="48" t="s">
        <v>363</v>
      </c>
      <c r="T123" s="3" t="s">
        <v>364</v>
      </c>
    </row>
    <row r="124" spans="1:20" ht="15">
      <c r="A124" s="4">
        <v>4</v>
      </c>
      <c r="B124" s="3" t="s">
        <v>328</v>
      </c>
      <c r="C124" s="3" t="s">
        <v>328</v>
      </c>
      <c r="D124" s="7" t="s">
        <v>262</v>
      </c>
      <c r="E124" s="3" t="s">
        <v>16</v>
      </c>
      <c r="F124" s="28" t="s">
        <v>17</v>
      </c>
      <c r="G124" s="4">
        <v>14</v>
      </c>
      <c r="H124" s="3" t="s">
        <v>18</v>
      </c>
      <c r="I124" s="5" t="s">
        <v>19</v>
      </c>
      <c r="J124" s="9">
        <v>14478079</v>
      </c>
      <c r="K124" s="11" t="s">
        <v>301</v>
      </c>
      <c r="L124" s="11" t="s">
        <v>303</v>
      </c>
      <c r="M124" s="11" t="s">
        <v>302</v>
      </c>
      <c r="N124" s="11" t="s">
        <v>314</v>
      </c>
      <c r="O124" s="3">
        <v>367</v>
      </c>
      <c r="P124" s="3">
        <v>2744</v>
      </c>
      <c r="Q124" s="3">
        <f t="shared" si="5"/>
        <v>3111</v>
      </c>
      <c r="R124" s="48" t="s">
        <v>363</v>
      </c>
      <c r="S124" s="48" t="s">
        <v>363</v>
      </c>
      <c r="T124" s="3" t="s">
        <v>364</v>
      </c>
    </row>
    <row r="125" spans="1:20" ht="15">
      <c r="A125" s="4">
        <v>5</v>
      </c>
      <c r="B125" s="3" t="s">
        <v>328</v>
      </c>
      <c r="C125" s="3" t="s">
        <v>328</v>
      </c>
      <c r="D125" s="7" t="s">
        <v>263</v>
      </c>
      <c r="E125" s="3" t="s">
        <v>16</v>
      </c>
      <c r="F125" s="28" t="s">
        <v>20</v>
      </c>
      <c r="G125" s="4">
        <v>14</v>
      </c>
      <c r="H125" s="3" t="s">
        <v>18</v>
      </c>
      <c r="I125" s="5" t="s">
        <v>21</v>
      </c>
      <c r="J125" s="9">
        <v>70584330</v>
      </c>
      <c r="K125" s="11" t="s">
        <v>301</v>
      </c>
      <c r="L125" s="11" t="s">
        <v>303</v>
      </c>
      <c r="M125" s="11" t="s">
        <v>302</v>
      </c>
      <c r="N125" s="11" t="s">
        <v>314</v>
      </c>
      <c r="O125" s="3">
        <v>710</v>
      </c>
      <c r="P125" s="3">
        <v>5496</v>
      </c>
      <c r="Q125" s="3">
        <f t="shared" si="5"/>
        <v>6206</v>
      </c>
      <c r="R125" s="48" t="s">
        <v>363</v>
      </c>
      <c r="S125" s="48" t="s">
        <v>363</v>
      </c>
      <c r="T125" s="3" t="s">
        <v>364</v>
      </c>
    </row>
    <row r="126" spans="1:20" ht="15">
      <c r="A126" s="4">
        <v>6</v>
      </c>
      <c r="B126" s="3" t="s">
        <v>328</v>
      </c>
      <c r="C126" s="3" t="s">
        <v>328</v>
      </c>
      <c r="D126" s="7" t="s">
        <v>264</v>
      </c>
      <c r="E126" s="3" t="s">
        <v>22</v>
      </c>
      <c r="F126" s="28" t="s">
        <v>23</v>
      </c>
      <c r="G126" s="4">
        <v>14</v>
      </c>
      <c r="H126" s="3" t="s">
        <v>5</v>
      </c>
      <c r="I126" s="5" t="s">
        <v>24</v>
      </c>
      <c r="J126" s="9">
        <v>10638264</v>
      </c>
      <c r="K126" s="11" t="s">
        <v>301</v>
      </c>
      <c r="L126" s="11" t="s">
        <v>303</v>
      </c>
      <c r="M126" s="11" t="s">
        <v>302</v>
      </c>
      <c r="N126" s="11" t="s">
        <v>314</v>
      </c>
      <c r="O126" s="3">
        <v>8232</v>
      </c>
      <c r="P126" s="3">
        <v>5496</v>
      </c>
      <c r="Q126" s="3">
        <f t="shared" si="5"/>
        <v>13728</v>
      </c>
      <c r="R126" s="48" t="s">
        <v>363</v>
      </c>
      <c r="S126" s="48" t="s">
        <v>363</v>
      </c>
      <c r="T126" s="3" t="s">
        <v>364</v>
      </c>
    </row>
    <row r="127" spans="1:20" ht="15">
      <c r="A127" s="4">
        <v>7</v>
      </c>
      <c r="B127" s="3" t="s">
        <v>328</v>
      </c>
      <c r="C127" s="3" t="s">
        <v>328</v>
      </c>
      <c r="D127" s="7" t="s">
        <v>265</v>
      </c>
      <c r="E127" s="3" t="s">
        <v>3</v>
      </c>
      <c r="F127" s="28" t="s">
        <v>25</v>
      </c>
      <c r="G127" s="4">
        <v>9</v>
      </c>
      <c r="H127" s="3" t="s">
        <v>5</v>
      </c>
      <c r="I127" s="5" t="s">
        <v>26</v>
      </c>
      <c r="J127" s="9">
        <v>70014332</v>
      </c>
      <c r="K127" s="11" t="s">
        <v>301</v>
      </c>
      <c r="L127" s="11" t="s">
        <v>303</v>
      </c>
      <c r="M127" s="11" t="s">
        <v>302</v>
      </c>
      <c r="N127" s="11" t="s">
        <v>314</v>
      </c>
      <c r="O127" s="3">
        <v>2146</v>
      </c>
      <c r="P127" s="3">
        <v>1603</v>
      </c>
      <c r="Q127" s="3">
        <f t="shared" si="5"/>
        <v>3749</v>
      </c>
      <c r="R127" s="48" t="s">
        <v>363</v>
      </c>
      <c r="S127" s="48" t="s">
        <v>363</v>
      </c>
      <c r="T127" s="3" t="s">
        <v>364</v>
      </c>
    </row>
    <row r="128" spans="1:20" ht="15">
      <c r="A128" s="4">
        <v>8</v>
      </c>
      <c r="B128" s="3" t="s">
        <v>328</v>
      </c>
      <c r="C128" s="3" t="s">
        <v>328</v>
      </c>
      <c r="D128" s="7" t="s">
        <v>356</v>
      </c>
      <c r="E128" s="3" t="s">
        <v>45</v>
      </c>
      <c r="F128" s="28" t="s">
        <v>85</v>
      </c>
      <c r="G128" s="4">
        <v>22</v>
      </c>
      <c r="H128" s="3" t="s">
        <v>9</v>
      </c>
      <c r="I128" s="5" t="s">
        <v>86</v>
      </c>
      <c r="J128" s="9">
        <v>7908976</v>
      </c>
      <c r="K128" s="11" t="s">
        <v>301</v>
      </c>
      <c r="L128" s="11" t="s">
        <v>303</v>
      </c>
      <c r="M128" s="11" t="s">
        <v>302</v>
      </c>
      <c r="N128" s="11" t="s">
        <v>314</v>
      </c>
      <c r="O128" s="3">
        <v>17932</v>
      </c>
      <c r="P128" s="3">
        <v>0</v>
      </c>
      <c r="Q128" s="3">
        <f t="shared" si="5"/>
        <v>17932</v>
      </c>
      <c r="R128" s="48" t="s">
        <v>363</v>
      </c>
      <c r="S128" s="48" t="s">
        <v>371</v>
      </c>
      <c r="T128" s="3" t="s">
        <v>368</v>
      </c>
    </row>
    <row r="129" spans="1:20" ht="15">
      <c r="A129" s="4">
        <v>9</v>
      </c>
      <c r="B129" s="3" t="s">
        <v>328</v>
      </c>
      <c r="C129" s="3" t="s">
        <v>328</v>
      </c>
      <c r="D129" s="7" t="s">
        <v>266</v>
      </c>
      <c r="E129" s="3" t="s">
        <v>22</v>
      </c>
      <c r="F129" s="28" t="s">
        <v>87</v>
      </c>
      <c r="G129" s="4">
        <v>20</v>
      </c>
      <c r="H129" s="3" t="s">
        <v>18</v>
      </c>
      <c r="I129" s="5" t="s">
        <v>88</v>
      </c>
      <c r="J129" s="9">
        <v>71212787</v>
      </c>
      <c r="K129" s="11" t="s">
        <v>301</v>
      </c>
      <c r="L129" s="11" t="s">
        <v>303</v>
      </c>
      <c r="M129" s="11" t="s">
        <v>302</v>
      </c>
      <c r="N129" s="11" t="s">
        <v>314</v>
      </c>
      <c r="O129" s="3">
        <v>1588</v>
      </c>
      <c r="P129" s="3">
        <v>3434</v>
      </c>
      <c r="Q129" s="3">
        <f t="shared" si="5"/>
        <v>5022</v>
      </c>
      <c r="R129" s="48" t="s">
        <v>363</v>
      </c>
      <c r="S129" s="48" t="s">
        <v>369</v>
      </c>
      <c r="T129" s="3" t="s">
        <v>368</v>
      </c>
    </row>
    <row r="130" spans="1:20" ht="15">
      <c r="A130" s="4">
        <v>10</v>
      </c>
      <c r="B130" s="3" t="s">
        <v>328</v>
      </c>
      <c r="C130" s="3" t="s">
        <v>328</v>
      </c>
      <c r="D130" s="7" t="s">
        <v>267</v>
      </c>
      <c r="E130" s="3" t="s">
        <v>16</v>
      </c>
      <c r="F130" s="28">
        <v>89</v>
      </c>
      <c r="G130" s="4">
        <v>21</v>
      </c>
      <c r="H130" s="3" t="s">
        <v>9</v>
      </c>
      <c r="I130" s="5" t="s">
        <v>89</v>
      </c>
      <c r="J130" s="9">
        <v>70590918</v>
      </c>
      <c r="K130" s="11" t="s">
        <v>301</v>
      </c>
      <c r="L130" s="11" t="s">
        <v>303</v>
      </c>
      <c r="M130" s="11" t="s">
        <v>302</v>
      </c>
      <c r="N130" s="11" t="s">
        <v>314</v>
      </c>
      <c r="O130" s="3">
        <v>10326</v>
      </c>
      <c r="P130" s="3">
        <v>0</v>
      </c>
      <c r="Q130" s="3">
        <f t="shared" si="5"/>
        <v>10326</v>
      </c>
      <c r="R130" s="48" t="s">
        <v>363</v>
      </c>
      <c r="S130" s="48" t="s">
        <v>370</v>
      </c>
      <c r="T130" s="3" t="s">
        <v>368</v>
      </c>
    </row>
    <row r="131" spans="1:20" ht="15">
      <c r="A131" s="4">
        <v>11</v>
      </c>
      <c r="B131" s="3" t="s">
        <v>328</v>
      </c>
      <c r="C131" s="3" t="s">
        <v>328</v>
      </c>
      <c r="D131" s="3" t="s">
        <v>266</v>
      </c>
      <c r="E131" s="3" t="s">
        <v>22</v>
      </c>
      <c r="F131" s="28" t="s">
        <v>90</v>
      </c>
      <c r="G131" s="4">
        <v>5</v>
      </c>
      <c r="H131" s="3" t="s">
        <v>9</v>
      </c>
      <c r="I131" s="5" t="s">
        <v>91</v>
      </c>
      <c r="J131" s="9">
        <v>27652107</v>
      </c>
      <c r="K131" s="11" t="s">
        <v>301</v>
      </c>
      <c r="L131" s="11" t="s">
        <v>303</v>
      </c>
      <c r="M131" s="11" t="s">
        <v>302</v>
      </c>
      <c r="N131" s="11" t="s">
        <v>314</v>
      </c>
      <c r="O131" s="3">
        <v>10</v>
      </c>
      <c r="P131" s="3">
        <v>0</v>
      </c>
      <c r="Q131" s="3">
        <f t="shared" si="5"/>
        <v>10</v>
      </c>
      <c r="R131" s="48" t="s">
        <v>363</v>
      </c>
      <c r="S131" s="48" t="s">
        <v>369</v>
      </c>
      <c r="T131" s="3" t="s">
        <v>368</v>
      </c>
    </row>
    <row r="132" spans="1:20" ht="15">
      <c r="A132" s="4">
        <v>12</v>
      </c>
      <c r="B132" s="3" t="s">
        <v>328</v>
      </c>
      <c r="C132" s="3" t="s">
        <v>328</v>
      </c>
      <c r="D132" s="3" t="s">
        <v>266</v>
      </c>
      <c r="E132" s="3" t="s">
        <v>22</v>
      </c>
      <c r="F132" s="28" t="s">
        <v>92</v>
      </c>
      <c r="G132" s="4">
        <v>22</v>
      </c>
      <c r="H132" s="3" t="s">
        <v>9</v>
      </c>
      <c r="I132" s="5" t="s">
        <v>93</v>
      </c>
      <c r="J132" s="9">
        <v>96482577</v>
      </c>
      <c r="K132" s="11" t="s">
        <v>301</v>
      </c>
      <c r="L132" s="11" t="s">
        <v>303</v>
      </c>
      <c r="M132" s="11" t="s">
        <v>302</v>
      </c>
      <c r="N132" s="11" t="s">
        <v>314</v>
      </c>
      <c r="O132" s="3">
        <v>18922</v>
      </c>
      <c r="P132" s="3">
        <v>0</v>
      </c>
      <c r="Q132" s="3">
        <f t="shared" si="5"/>
        <v>18922</v>
      </c>
      <c r="R132" s="48" t="s">
        <v>363</v>
      </c>
      <c r="S132" s="48" t="s">
        <v>369</v>
      </c>
      <c r="T132" s="3" t="s">
        <v>368</v>
      </c>
    </row>
    <row r="133" spans="1:20" ht="15">
      <c r="A133" s="4">
        <v>13</v>
      </c>
      <c r="B133" s="3" t="s">
        <v>328</v>
      </c>
      <c r="C133" s="3" t="s">
        <v>328</v>
      </c>
      <c r="D133" s="3" t="s">
        <v>266</v>
      </c>
      <c r="E133" s="3" t="s">
        <v>22</v>
      </c>
      <c r="F133" s="28" t="s">
        <v>90</v>
      </c>
      <c r="G133" s="4">
        <v>5</v>
      </c>
      <c r="H133" s="3" t="s">
        <v>9</v>
      </c>
      <c r="I133" s="5" t="s">
        <v>94</v>
      </c>
      <c r="J133" s="9">
        <v>80447551</v>
      </c>
      <c r="K133" s="11" t="s">
        <v>301</v>
      </c>
      <c r="L133" s="11" t="s">
        <v>303</v>
      </c>
      <c r="M133" s="11" t="s">
        <v>302</v>
      </c>
      <c r="N133" s="11" t="s">
        <v>314</v>
      </c>
      <c r="O133" s="3">
        <v>62</v>
      </c>
      <c r="P133" s="3">
        <v>0</v>
      </c>
      <c r="Q133" s="3">
        <f t="shared" si="5"/>
        <v>62</v>
      </c>
      <c r="R133" s="48" t="s">
        <v>363</v>
      </c>
      <c r="S133" s="48" t="s">
        <v>369</v>
      </c>
      <c r="T133" s="3" t="s">
        <v>368</v>
      </c>
    </row>
    <row r="134" spans="1:20" ht="15">
      <c r="A134" s="4">
        <v>14</v>
      </c>
      <c r="B134" s="3" t="s">
        <v>328</v>
      </c>
      <c r="C134" s="49" t="s">
        <v>328</v>
      </c>
      <c r="D134" s="49" t="s">
        <v>268</v>
      </c>
      <c r="E134" s="49" t="s">
        <v>101</v>
      </c>
      <c r="F134" s="50" t="s">
        <v>102</v>
      </c>
      <c r="G134" s="51">
        <v>11</v>
      </c>
      <c r="H134" s="49" t="s">
        <v>9</v>
      </c>
      <c r="I134" s="5" t="s">
        <v>103</v>
      </c>
      <c r="J134" s="52">
        <v>13592555</v>
      </c>
      <c r="K134" s="11" t="s">
        <v>301</v>
      </c>
      <c r="L134" s="11" t="s">
        <v>303</v>
      </c>
      <c r="M134" s="11" t="s">
        <v>302</v>
      </c>
      <c r="N134" s="11" t="s">
        <v>314</v>
      </c>
      <c r="O134" s="49">
        <v>10</v>
      </c>
      <c r="P134" s="49">
        <v>0</v>
      </c>
      <c r="Q134" s="49">
        <f aca="true" t="shared" si="6" ref="Q134:Q166">SUM(O134+P134)</f>
        <v>10</v>
      </c>
      <c r="R134" s="53" t="s">
        <v>363</v>
      </c>
      <c r="S134" s="53" t="s">
        <v>363</v>
      </c>
      <c r="T134" s="49" t="s">
        <v>364</v>
      </c>
    </row>
    <row r="135" spans="1:20" ht="15">
      <c r="A135" s="4">
        <v>15</v>
      </c>
      <c r="B135" s="3" t="s">
        <v>328</v>
      </c>
      <c r="C135" s="49" t="s">
        <v>328</v>
      </c>
      <c r="D135" s="49" t="s">
        <v>357</v>
      </c>
      <c r="E135" s="49" t="s">
        <v>104</v>
      </c>
      <c r="F135" s="50">
        <v>202</v>
      </c>
      <c r="G135" s="51">
        <v>123</v>
      </c>
      <c r="H135" s="49" t="s">
        <v>100</v>
      </c>
      <c r="I135" s="5" t="s">
        <v>105</v>
      </c>
      <c r="J135" s="52">
        <v>96482553</v>
      </c>
      <c r="K135" s="11" t="s">
        <v>301</v>
      </c>
      <c r="L135" s="11" t="s">
        <v>303</v>
      </c>
      <c r="M135" s="11" t="s">
        <v>302</v>
      </c>
      <c r="N135" s="11" t="s">
        <v>314</v>
      </c>
      <c r="O135" s="49">
        <v>26916</v>
      </c>
      <c r="P135" s="49">
        <v>0</v>
      </c>
      <c r="Q135" s="49">
        <f t="shared" si="6"/>
        <v>26916</v>
      </c>
      <c r="R135" s="53" t="s">
        <v>363</v>
      </c>
      <c r="S135" s="53" t="s">
        <v>372</v>
      </c>
      <c r="T135" s="49" t="s">
        <v>368</v>
      </c>
    </row>
    <row r="136" spans="1:20" ht="15">
      <c r="A136" s="4">
        <v>16</v>
      </c>
      <c r="B136" s="3" t="s">
        <v>328</v>
      </c>
      <c r="C136" s="49" t="s">
        <v>328</v>
      </c>
      <c r="D136" s="49" t="s">
        <v>358</v>
      </c>
      <c r="E136" s="49" t="s">
        <v>2</v>
      </c>
      <c r="F136" s="50" t="s">
        <v>106</v>
      </c>
      <c r="G136" s="51">
        <v>80</v>
      </c>
      <c r="H136" s="49" t="s">
        <v>100</v>
      </c>
      <c r="I136" s="5" t="s">
        <v>107</v>
      </c>
      <c r="J136" s="52"/>
      <c r="K136" s="11" t="s">
        <v>301</v>
      </c>
      <c r="L136" s="11" t="s">
        <v>303</v>
      </c>
      <c r="M136" s="11" t="s">
        <v>302</v>
      </c>
      <c r="N136" s="11" t="s">
        <v>314</v>
      </c>
      <c r="O136" s="49">
        <v>105922</v>
      </c>
      <c r="P136" s="49">
        <v>0</v>
      </c>
      <c r="Q136" s="49">
        <f t="shared" si="6"/>
        <v>105922</v>
      </c>
      <c r="R136" s="53" t="s">
        <v>363</v>
      </c>
      <c r="S136" s="53" t="s">
        <v>373</v>
      </c>
      <c r="T136" s="49" t="s">
        <v>368</v>
      </c>
    </row>
    <row r="137" spans="1:20" ht="15">
      <c r="A137" s="4">
        <v>17</v>
      </c>
      <c r="B137" s="3" t="s">
        <v>328</v>
      </c>
      <c r="C137" s="49" t="s">
        <v>328</v>
      </c>
      <c r="D137" s="49" t="s">
        <v>269</v>
      </c>
      <c r="E137" s="49" t="s">
        <v>3</v>
      </c>
      <c r="F137" s="50" t="s">
        <v>64</v>
      </c>
      <c r="G137" s="51">
        <v>14</v>
      </c>
      <c r="H137" s="49" t="s">
        <v>9</v>
      </c>
      <c r="I137" s="5" t="s">
        <v>108</v>
      </c>
      <c r="J137" s="52">
        <v>70994745</v>
      </c>
      <c r="K137" s="11" t="s">
        <v>301</v>
      </c>
      <c r="L137" s="11" t="s">
        <v>303</v>
      </c>
      <c r="M137" s="11" t="s">
        <v>302</v>
      </c>
      <c r="N137" s="11" t="s">
        <v>314</v>
      </c>
      <c r="O137" s="49">
        <v>6185</v>
      </c>
      <c r="P137" s="49">
        <v>0</v>
      </c>
      <c r="Q137" s="49">
        <f t="shared" si="6"/>
        <v>6185</v>
      </c>
      <c r="R137" s="53" t="s">
        <v>363</v>
      </c>
      <c r="S137" s="53" t="s">
        <v>363</v>
      </c>
      <c r="T137" s="49" t="s">
        <v>364</v>
      </c>
    </row>
    <row r="138" spans="1:20" ht="15">
      <c r="A138" s="4">
        <v>18</v>
      </c>
      <c r="B138" s="3" t="s">
        <v>328</v>
      </c>
      <c r="C138" s="49" t="s">
        <v>328</v>
      </c>
      <c r="D138" s="49" t="s">
        <v>270</v>
      </c>
      <c r="E138" s="49" t="s">
        <v>45</v>
      </c>
      <c r="F138" s="50" t="s">
        <v>46</v>
      </c>
      <c r="G138" s="51">
        <v>14</v>
      </c>
      <c r="H138" s="49" t="s">
        <v>9</v>
      </c>
      <c r="I138" s="5" t="s">
        <v>109</v>
      </c>
      <c r="J138" s="52">
        <v>70675214</v>
      </c>
      <c r="K138" s="11" t="s">
        <v>301</v>
      </c>
      <c r="L138" s="11" t="s">
        <v>303</v>
      </c>
      <c r="M138" s="11" t="s">
        <v>302</v>
      </c>
      <c r="N138" s="11" t="s">
        <v>314</v>
      </c>
      <c r="O138" s="49">
        <v>4340</v>
      </c>
      <c r="P138" s="49">
        <v>0</v>
      </c>
      <c r="Q138" s="49">
        <f t="shared" si="6"/>
        <v>4340</v>
      </c>
      <c r="R138" s="53" t="s">
        <v>363</v>
      </c>
      <c r="S138" s="53" t="s">
        <v>363</v>
      </c>
      <c r="T138" s="49" t="s">
        <v>364</v>
      </c>
    </row>
    <row r="139" spans="1:20" ht="15">
      <c r="A139" s="4">
        <v>19</v>
      </c>
      <c r="B139" s="3" t="s">
        <v>328</v>
      </c>
      <c r="C139" s="49" t="s">
        <v>328</v>
      </c>
      <c r="D139" s="49" t="s">
        <v>271</v>
      </c>
      <c r="E139" s="49" t="s">
        <v>3</v>
      </c>
      <c r="F139" s="50" t="s">
        <v>4</v>
      </c>
      <c r="G139" s="51">
        <v>11</v>
      </c>
      <c r="H139" s="49" t="s">
        <v>5</v>
      </c>
      <c r="I139" s="5" t="s">
        <v>110</v>
      </c>
      <c r="J139" s="52">
        <v>11376923</v>
      </c>
      <c r="K139" s="11" t="s">
        <v>301</v>
      </c>
      <c r="L139" s="11" t="s">
        <v>303</v>
      </c>
      <c r="M139" s="11" t="s">
        <v>302</v>
      </c>
      <c r="N139" s="11" t="s">
        <v>314</v>
      </c>
      <c r="O139" s="49">
        <v>2443</v>
      </c>
      <c r="P139" s="49">
        <v>3947</v>
      </c>
      <c r="Q139" s="49">
        <f t="shared" si="6"/>
        <v>6390</v>
      </c>
      <c r="R139" s="53" t="s">
        <v>363</v>
      </c>
      <c r="S139" s="53" t="s">
        <v>363</v>
      </c>
      <c r="T139" s="49" t="s">
        <v>364</v>
      </c>
    </row>
    <row r="140" spans="1:20" ht="15">
      <c r="A140" s="4">
        <v>20</v>
      </c>
      <c r="B140" s="3" t="s">
        <v>328</v>
      </c>
      <c r="C140" s="49" t="s">
        <v>328</v>
      </c>
      <c r="D140" s="49" t="s">
        <v>272</v>
      </c>
      <c r="E140" s="49" t="s">
        <v>3</v>
      </c>
      <c r="F140" s="50" t="s">
        <v>111</v>
      </c>
      <c r="G140" s="51">
        <v>14</v>
      </c>
      <c r="H140" s="49" t="s">
        <v>18</v>
      </c>
      <c r="I140" s="5" t="s">
        <v>112</v>
      </c>
      <c r="J140" s="52">
        <v>62448616</v>
      </c>
      <c r="K140" s="11" t="s">
        <v>301</v>
      </c>
      <c r="L140" s="11" t="s">
        <v>303</v>
      </c>
      <c r="M140" s="11" t="s">
        <v>302</v>
      </c>
      <c r="N140" s="11" t="s">
        <v>314</v>
      </c>
      <c r="O140" s="49">
        <v>706</v>
      </c>
      <c r="P140" s="49">
        <v>1700</v>
      </c>
      <c r="Q140" s="49">
        <f t="shared" si="6"/>
        <v>2406</v>
      </c>
      <c r="R140" s="53" t="s">
        <v>363</v>
      </c>
      <c r="S140" s="53" t="s">
        <v>363</v>
      </c>
      <c r="T140" s="49" t="s">
        <v>364</v>
      </c>
    </row>
    <row r="141" spans="1:20" ht="15">
      <c r="A141" s="4">
        <v>21</v>
      </c>
      <c r="B141" s="3" t="s">
        <v>328</v>
      </c>
      <c r="C141" s="49" t="s">
        <v>328</v>
      </c>
      <c r="D141" s="49" t="s">
        <v>273</v>
      </c>
      <c r="E141" s="49" t="s">
        <v>45</v>
      </c>
      <c r="F141" s="50" t="s">
        <v>46</v>
      </c>
      <c r="G141" s="51">
        <v>14</v>
      </c>
      <c r="H141" s="49" t="s">
        <v>18</v>
      </c>
      <c r="I141" s="5" t="s">
        <v>113</v>
      </c>
      <c r="J141" s="52">
        <v>47750062</v>
      </c>
      <c r="K141" s="11" t="s">
        <v>301</v>
      </c>
      <c r="L141" s="11" t="s">
        <v>303</v>
      </c>
      <c r="M141" s="11" t="s">
        <v>302</v>
      </c>
      <c r="N141" s="11" t="s">
        <v>314</v>
      </c>
      <c r="O141" s="49">
        <v>1939</v>
      </c>
      <c r="P141" s="49">
        <v>4796</v>
      </c>
      <c r="Q141" s="49">
        <f t="shared" si="6"/>
        <v>6735</v>
      </c>
      <c r="R141" s="53" t="s">
        <v>363</v>
      </c>
      <c r="S141" s="53" t="s">
        <v>363</v>
      </c>
      <c r="T141" s="49" t="s">
        <v>364</v>
      </c>
    </row>
    <row r="142" spans="1:20" ht="15">
      <c r="A142" s="4">
        <v>22</v>
      </c>
      <c r="B142" s="3" t="s">
        <v>328</v>
      </c>
      <c r="C142" s="49" t="s">
        <v>328</v>
      </c>
      <c r="D142" s="49" t="s">
        <v>274</v>
      </c>
      <c r="E142" s="49" t="s">
        <v>3</v>
      </c>
      <c r="F142" s="50" t="s">
        <v>4</v>
      </c>
      <c r="G142" s="51">
        <v>9</v>
      </c>
      <c r="H142" s="49" t="s">
        <v>18</v>
      </c>
      <c r="I142" s="5" t="s">
        <v>114</v>
      </c>
      <c r="J142" s="52">
        <v>62448583</v>
      </c>
      <c r="K142" s="11" t="s">
        <v>301</v>
      </c>
      <c r="L142" s="11" t="s">
        <v>303</v>
      </c>
      <c r="M142" s="11" t="s">
        <v>302</v>
      </c>
      <c r="N142" s="11" t="s">
        <v>314</v>
      </c>
      <c r="O142" s="49">
        <v>732</v>
      </c>
      <c r="P142" s="49">
        <v>2038</v>
      </c>
      <c r="Q142" s="49">
        <f t="shared" si="6"/>
        <v>2770</v>
      </c>
      <c r="R142" s="53" t="s">
        <v>363</v>
      </c>
      <c r="S142" s="53" t="s">
        <v>363</v>
      </c>
      <c r="T142" s="49" t="s">
        <v>364</v>
      </c>
    </row>
    <row r="143" spans="1:20" ht="15">
      <c r="A143" s="4">
        <v>23</v>
      </c>
      <c r="B143" s="3" t="s">
        <v>328</v>
      </c>
      <c r="C143" s="49" t="s">
        <v>328</v>
      </c>
      <c r="D143" s="49" t="s">
        <v>359</v>
      </c>
      <c r="E143" s="49" t="s">
        <v>3</v>
      </c>
      <c r="F143" s="50" t="s">
        <v>64</v>
      </c>
      <c r="G143" s="51">
        <v>17</v>
      </c>
      <c r="H143" s="49" t="s">
        <v>9</v>
      </c>
      <c r="I143" s="5" t="s">
        <v>115</v>
      </c>
      <c r="J143" s="52">
        <v>47673883</v>
      </c>
      <c r="K143" s="11" t="s">
        <v>301</v>
      </c>
      <c r="L143" s="11" t="s">
        <v>303</v>
      </c>
      <c r="M143" s="11" t="s">
        <v>302</v>
      </c>
      <c r="N143" s="11" t="s">
        <v>314</v>
      </c>
      <c r="O143" s="49">
        <v>12613</v>
      </c>
      <c r="P143" s="49">
        <v>0</v>
      </c>
      <c r="Q143" s="49">
        <f t="shared" si="6"/>
        <v>12613</v>
      </c>
      <c r="R143" s="53" t="s">
        <v>363</v>
      </c>
      <c r="S143" s="53" t="s">
        <v>374</v>
      </c>
      <c r="T143" s="49" t="s">
        <v>368</v>
      </c>
    </row>
    <row r="144" spans="1:20" ht="15">
      <c r="A144" s="4">
        <v>24</v>
      </c>
      <c r="B144" s="3" t="s">
        <v>328</v>
      </c>
      <c r="C144" s="49" t="s">
        <v>328</v>
      </c>
      <c r="D144" s="49" t="s">
        <v>360</v>
      </c>
      <c r="E144" s="49" t="s">
        <v>3</v>
      </c>
      <c r="F144" s="50">
        <v>152</v>
      </c>
      <c r="G144" s="51">
        <v>20</v>
      </c>
      <c r="H144" s="49" t="s">
        <v>9</v>
      </c>
      <c r="I144" s="5" t="s">
        <v>116</v>
      </c>
      <c r="J144" s="52">
        <v>70642130</v>
      </c>
      <c r="K144" s="11" t="s">
        <v>301</v>
      </c>
      <c r="L144" s="11" t="s">
        <v>303</v>
      </c>
      <c r="M144" s="11" t="s">
        <v>302</v>
      </c>
      <c r="N144" s="11" t="s">
        <v>314</v>
      </c>
      <c r="O144" s="49">
        <v>40667</v>
      </c>
      <c r="P144" s="49">
        <v>0</v>
      </c>
      <c r="Q144" s="49">
        <f t="shared" si="6"/>
        <v>40667</v>
      </c>
      <c r="R144" s="53" t="s">
        <v>363</v>
      </c>
      <c r="S144" s="53" t="s">
        <v>375</v>
      </c>
      <c r="T144" s="49" t="s">
        <v>368</v>
      </c>
    </row>
    <row r="145" spans="1:20" ht="15">
      <c r="A145" s="4">
        <v>25</v>
      </c>
      <c r="B145" s="3" t="s">
        <v>328</v>
      </c>
      <c r="C145" s="49" t="s">
        <v>328</v>
      </c>
      <c r="D145" s="49" t="s">
        <v>360</v>
      </c>
      <c r="E145" s="49" t="s">
        <v>3</v>
      </c>
      <c r="F145" s="50" t="s">
        <v>117</v>
      </c>
      <c r="G145" s="51">
        <v>14</v>
      </c>
      <c r="H145" s="49" t="s">
        <v>9</v>
      </c>
      <c r="I145" s="5" t="s">
        <v>118</v>
      </c>
      <c r="J145" s="52">
        <v>70774842</v>
      </c>
      <c r="K145" s="11" t="s">
        <v>301</v>
      </c>
      <c r="L145" s="11" t="s">
        <v>303</v>
      </c>
      <c r="M145" s="11" t="s">
        <v>302</v>
      </c>
      <c r="N145" s="11" t="s">
        <v>314</v>
      </c>
      <c r="O145" s="49">
        <v>6875</v>
      </c>
      <c r="P145" s="49">
        <v>0</v>
      </c>
      <c r="Q145" s="49">
        <f t="shared" si="6"/>
        <v>6875</v>
      </c>
      <c r="R145" s="53" t="s">
        <v>363</v>
      </c>
      <c r="S145" s="53" t="s">
        <v>375</v>
      </c>
      <c r="T145" s="49" t="s">
        <v>368</v>
      </c>
    </row>
    <row r="146" spans="1:20" ht="15">
      <c r="A146" s="4">
        <v>26</v>
      </c>
      <c r="B146" s="3" t="s">
        <v>328</v>
      </c>
      <c r="C146" s="49" t="s">
        <v>328</v>
      </c>
      <c r="D146" s="49" t="s">
        <v>275</v>
      </c>
      <c r="E146" s="49" t="s">
        <v>3</v>
      </c>
      <c r="F146" s="50" t="s">
        <v>119</v>
      </c>
      <c r="G146" s="51">
        <v>14</v>
      </c>
      <c r="H146" s="49" t="s">
        <v>9</v>
      </c>
      <c r="I146" s="5" t="s">
        <v>120</v>
      </c>
      <c r="J146" s="10">
        <v>71463623</v>
      </c>
      <c r="K146" s="11" t="s">
        <v>301</v>
      </c>
      <c r="L146" s="11" t="s">
        <v>303</v>
      </c>
      <c r="M146" s="11" t="s">
        <v>302</v>
      </c>
      <c r="N146" s="11" t="s">
        <v>314</v>
      </c>
      <c r="O146" s="49">
        <v>3186</v>
      </c>
      <c r="P146" s="49">
        <v>0</v>
      </c>
      <c r="Q146" s="49">
        <f t="shared" si="6"/>
        <v>3186</v>
      </c>
      <c r="R146" s="53" t="s">
        <v>363</v>
      </c>
      <c r="S146" s="53" t="s">
        <v>376</v>
      </c>
      <c r="T146" s="49" t="s">
        <v>368</v>
      </c>
    </row>
    <row r="147" spans="1:20" ht="15">
      <c r="A147" s="4">
        <v>27</v>
      </c>
      <c r="B147" s="3" t="s">
        <v>328</v>
      </c>
      <c r="C147" s="49" t="s">
        <v>328</v>
      </c>
      <c r="D147" s="49" t="s">
        <v>276</v>
      </c>
      <c r="E147" s="49" t="s">
        <v>2</v>
      </c>
      <c r="F147" s="50" t="s">
        <v>139</v>
      </c>
      <c r="G147" s="51">
        <v>22</v>
      </c>
      <c r="H147" s="49" t="s">
        <v>18</v>
      </c>
      <c r="I147" s="5" t="s">
        <v>140</v>
      </c>
      <c r="J147" s="52">
        <v>11753018</v>
      </c>
      <c r="K147" s="11" t="s">
        <v>301</v>
      </c>
      <c r="L147" s="11" t="s">
        <v>303</v>
      </c>
      <c r="M147" s="11" t="s">
        <v>302</v>
      </c>
      <c r="N147" s="11" t="s">
        <v>314</v>
      </c>
      <c r="O147" s="49">
        <v>278</v>
      </c>
      <c r="P147" s="49">
        <v>1166</v>
      </c>
      <c r="Q147" s="49">
        <f t="shared" si="6"/>
        <v>1444</v>
      </c>
      <c r="R147" s="53" t="s">
        <v>363</v>
      </c>
      <c r="S147" s="53" t="s">
        <v>363</v>
      </c>
      <c r="T147" s="49" t="s">
        <v>364</v>
      </c>
    </row>
    <row r="148" spans="1:20" ht="15">
      <c r="A148" s="4">
        <v>28</v>
      </c>
      <c r="B148" s="3" t="s">
        <v>328</v>
      </c>
      <c r="C148" s="49" t="s">
        <v>328</v>
      </c>
      <c r="D148" s="49" t="s">
        <v>277</v>
      </c>
      <c r="E148" s="49" t="s">
        <v>128</v>
      </c>
      <c r="F148" s="50" t="s">
        <v>129</v>
      </c>
      <c r="G148" s="51">
        <v>11</v>
      </c>
      <c r="H148" s="49" t="s">
        <v>18</v>
      </c>
      <c r="I148" s="5" t="s">
        <v>141</v>
      </c>
      <c r="J148" s="52">
        <v>62494503</v>
      </c>
      <c r="K148" s="11" t="s">
        <v>301</v>
      </c>
      <c r="L148" s="11" t="s">
        <v>303</v>
      </c>
      <c r="M148" s="11" t="s">
        <v>302</v>
      </c>
      <c r="N148" s="11" t="s">
        <v>314</v>
      </c>
      <c r="O148" s="49">
        <v>352</v>
      </c>
      <c r="P148" s="49">
        <v>2754</v>
      </c>
      <c r="Q148" s="49">
        <f t="shared" si="6"/>
        <v>3106</v>
      </c>
      <c r="R148" s="53" t="s">
        <v>363</v>
      </c>
      <c r="S148" s="53" t="s">
        <v>363</v>
      </c>
      <c r="T148" s="49" t="s">
        <v>364</v>
      </c>
    </row>
    <row r="149" spans="1:20" ht="15">
      <c r="A149" s="4">
        <v>29</v>
      </c>
      <c r="B149" s="3" t="s">
        <v>328</v>
      </c>
      <c r="C149" s="49" t="s">
        <v>328</v>
      </c>
      <c r="D149" s="49" t="s">
        <v>278</v>
      </c>
      <c r="E149" s="49" t="s">
        <v>104</v>
      </c>
      <c r="F149" s="50">
        <v>3</v>
      </c>
      <c r="G149" s="51">
        <v>17</v>
      </c>
      <c r="H149" s="49" t="s">
        <v>18</v>
      </c>
      <c r="I149" s="5" t="s">
        <v>142</v>
      </c>
      <c r="J149" s="52">
        <v>70809075</v>
      </c>
      <c r="K149" s="11" t="s">
        <v>301</v>
      </c>
      <c r="L149" s="11" t="s">
        <v>303</v>
      </c>
      <c r="M149" s="11" t="s">
        <v>302</v>
      </c>
      <c r="N149" s="11" t="s">
        <v>314</v>
      </c>
      <c r="O149" s="49">
        <v>1123</v>
      </c>
      <c r="P149" s="49">
        <v>11581</v>
      </c>
      <c r="Q149" s="49">
        <f t="shared" si="6"/>
        <v>12704</v>
      </c>
      <c r="R149" s="53" t="s">
        <v>363</v>
      </c>
      <c r="S149" s="53" t="s">
        <v>363</v>
      </c>
      <c r="T149" s="49" t="s">
        <v>364</v>
      </c>
    </row>
    <row r="150" spans="1:20" ht="15">
      <c r="A150" s="4">
        <v>30</v>
      </c>
      <c r="B150" s="3" t="s">
        <v>328</v>
      </c>
      <c r="C150" s="49" t="s">
        <v>328</v>
      </c>
      <c r="D150" s="49" t="s">
        <v>279</v>
      </c>
      <c r="E150" s="49" t="s">
        <v>121</v>
      </c>
      <c r="F150" s="50" t="s">
        <v>122</v>
      </c>
      <c r="G150" s="51">
        <v>4.5</v>
      </c>
      <c r="H150" s="49" t="s">
        <v>18</v>
      </c>
      <c r="I150" s="5" t="s">
        <v>143</v>
      </c>
      <c r="J150" s="52">
        <v>71090158</v>
      </c>
      <c r="K150" s="11" t="s">
        <v>301</v>
      </c>
      <c r="L150" s="11" t="s">
        <v>303</v>
      </c>
      <c r="M150" s="11" t="s">
        <v>302</v>
      </c>
      <c r="N150" s="11" t="s">
        <v>314</v>
      </c>
      <c r="O150" s="49">
        <v>2376</v>
      </c>
      <c r="P150" s="49">
        <v>6212</v>
      </c>
      <c r="Q150" s="49">
        <f t="shared" si="6"/>
        <v>8588</v>
      </c>
      <c r="R150" s="53" t="s">
        <v>363</v>
      </c>
      <c r="S150" s="53" t="s">
        <v>363</v>
      </c>
      <c r="T150" s="49" t="s">
        <v>364</v>
      </c>
    </row>
    <row r="151" spans="1:20" ht="15">
      <c r="A151" s="4">
        <v>31</v>
      </c>
      <c r="B151" s="3" t="s">
        <v>328</v>
      </c>
      <c r="C151" s="49" t="s">
        <v>328</v>
      </c>
      <c r="D151" s="49" t="s">
        <v>280</v>
      </c>
      <c r="E151" s="49" t="s">
        <v>144</v>
      </c>
      <c r="F151" s="50" t="s">
        <v>145</v>
      </c>
      <c r="G151" s="51">
        <v>17</v>
      </c>
      <c r="H151" s="49" t="s">
        <v>18</v>
      </c>
      <c r="I151" s="5" t="s">
        <v>146</v>
      </c>
      <c r="J151" s="52">
        <v>70752119</v>
      </c>
      <c r="K151" s="11" t="s">
        <v>301</v>
      </c>
      <c r="L151" s="11" t="s">
        <v>303</v>
      </c>
      <c r="M151" s="11" t="s">
        <v>302</v>
      </c>
      <c r="N151" s="11" t="s">
        <v>314</v>
      </c>
      <c r="O151" s="49">
        <v>4216</v>
      </c>
      <c r="P151" s="49">
        <v>10878</v>
      </c>
      <c r="Q151" s="49">
        <f t="shared" si="6"/>
        <v>15094</v>
      </c>
      <c r="R151" s="53" t="s">
        <v>363</v>
      </c>
      <c r="S151" s="53" t="s">
        <v>363</v>
      </c>
      <c r="T151" s="53" t="s">
        <v>364</v>
      </c>
    </row>
    <row r="152" spans="1:20" ht="15">
      <c r="A152" s="4">
        <v>32</v>
      </c>
      <c r="B152" s="3" t="s">
        <v>328</v>
      </c>
      <c r="C152" s="49" t="s">
        <v>328</v>
      </c>
      <c r="D152" s="49" t="s">
        <v>281</v>
      </c>
      <c r="E152" s="49" t="s">
        <v>147</v>
      </c>
      <c r="F152" s="50" t="s">
        <v>148</v>
      </c>
      <c r="G152" s="51">
        <v>4.9</v>
      </c>
      <c r="H152" s="49" t="s">
        <v>9</v>
      </c>
      <c r="I152" s="5" t="s">
        <v>149</v>
      </c>
      <c r="J152" s="52">
        <v>11639053</v>
      </c>
      <c r="K152" s="11" t="s">
        <v>301</v>
      </c>
      <c r="L152" s="11" t="s">
        <v>303</v>
      </c>
      <c r="M152" s="11" t="s">
        <v>302</v>
      </c>
      <c r="N152" s="11" t="s">
        <v>314</v>
      </c>
      <c r="O152" s="49">
        <v>2723</v>
      </c>
      <c r="P152" s="49">
        <v>0</v>
      </c>
      <c r="Q152" s="49">
        <f t="shared" si="6"/>
        <v>2723</v>
      </c>
      <c r="R152" s="53" t="s">
        <v>363</v>
      </c>
      <c r="S152" s="53" t="s">
        <v>363</v>
      </c>
      <c r="T152" s="53" t="s">
        <v>364</v>
      </c>
    </row>
    <row r="153" spans="1:20" ht="15">
      <c r="A153" s="4">
        <v>33</v>
      </c>
      <c r="B153" s="3" t="s">
        <v>328</v>
      </c>
      <c r="C153" s="49" t="s">
        <v>328</v>
      </c>
      <c r="D153" s="49" t="s">
        <v>282</v>
      </c>
      <c r="E153" s="49" t="s">
        <v>101</v>
      </c>
      <c r="F153" s="50" t="s">
        <v>102</v>
      </c>
      <c r="G153" s="51">
        <v>6</v>
      </c>
      <c r="H153" s="49" t="s">
        <v>9</v>
      </c>
      <c r="I153" s="5" t="s">
        <v>150</v>
      </c>
      <c r="J153" s="52">
        <v>2876410</v>
      </c>
      <c r="K153" s="11" t="s">
        <v>301</v>
      </c>
      <c r="L153" s="11" t="s">
        <v>303</v>
      </c>
      <c r="M153" s="11" t="s">
        <v>302</v>
      </c>
      <c r="N153" s="11" t="s">
        <v>314</v>
      </c>
      <c r="O153" s="49">
        <v>5973</v>
      </c>
      <c r="P153" s="49">
        <v>0</v>
      </c>
      <c r="Q153" s="49">
        <f t="shared" si="6"/>
        <v>5973</v>
      </c>
      <c r="R153" s="53" t="s">
        <v>363</v>
      </c>
      <c r="S153" s="53" t="s">
        <v>363</v>
      </c>
      <c r="T153" s="53" t="s">
        <v>364</v>
      </c>
    </row>
    <row r="154" spans="1:20" ht="15">
      <c r="A154" s="4">
        <v>34</v>
      </c>
      <c r="B154" s="3" t="s">
        <v>328</v>
      </c>
      <c r="C154" s="49" t="s">
        <v>328</v>
      </c>
      <c r="D154" s="49" t="s">
        <v>283</v>
      </c>
      <c r="E154" s="49" t="s">
        <v>151</v>
      </c>
      <c r="F154" s="50" t="s">
        <v>152</v>
      </c>
      <c r="G154" s="51">
        <v>14</v>
      </c>
      <c r="H154" s="49" t="s">
        <v>9</v>
      </c>
      <c r="I154" s="5" t="s">
        <v>153</v>
      </c>
      <c r="J154" s="52">
        <v>12464568</v>
      </c>
      <c r="K154" s="11" t="s">
        <v>301</v>
      </c>
      <c r="L154" s="11" t="s">
        <v>303</v>
      </c>
      <c r="M154" s="11" t="s">
        <v>302</v>
      </c>
      <c r="N154" s="11" t="s">
        <v>314</v>
      </c>
      <c r="O154" s="49">
        <v>259</v>
      </c>
      <c r="P154" s="49">
        <v>0</v>
      </c>
      <c r="Q154" s="49">
        <f t="shared" si="6"/>
        <v>259</v>
      </c>
      <c r="R154" s="53" t="s">
        <v>363</v>
      </c>
      <c r="S154" s="53" t="s">
        <v>363</v>
      </c>
      <c r="T154" s="53" t="s">
        <v>364</v>
      </c>
    </row>
    <row r="155" spans="1:20" ht="15">
      <c r="A155" s="4">
        <v>35</v>
      </c>
      <c r="B155" s="3" t="s">
        <v>328</v>
      </c>
      <c r="C155" s="49" t="s">
        <v>328</v>
      </c>
      <c r="D155" s="49" t="s">
        <v>284</v>
      </c>
      <c r="E155" s="49" t="s">
        <v>101</v>
      </c>
      <c r="F155" s="50" t="s">
        <v>154</v>
      </c>
      <c r="G155" s="51">
        <v>4</v>
      </c>
      <c r="H155" s="49" t="s">
        <v>9</v>
      </c>
      <c r="I155" s="5" t="s">
        <v>155</v>
      </c>
      <c r="J155" s="52">
        <v>29664999</v>
      </c>
      <c r="K155" s="11" t="s">
        <v>301</v>
      </c>
      <c r="L155" s="11" t="s">
        <v>303</v>
      </c>
      <c r="M155" s="11" t="s">
        <v>302</v>
      </c>
      <c r="N155" s="11" t="s">
        <v>314</v>
      </c>
      <c r="O155" s="49">
        <v>10</v>
      </c>
      <c r="P155" s="49">
        <v>0</v>
      </c>
      <c r="Q155" s="49">
        <f t="shared" si="6"/>
        <v>10</v>
      </c>
      <c r="R155" s="53" t="s">
        <v>363</v>
      </c>
      <c r="S155" s="53" t="s">
        <v>363</v>
      </c>
      <c r="T155" s="49" t="s">
        <v>364</v>
      </c>
    </row>
    <row r="156" spans="1:20" ht="15">
      <c r="A156" s="4">
        <v>36</v>
      </c>
      <c r="B156" s="3" t="s">
        <v>328</v>
      </c>
      <c r="C156" s="49" t="s">
        <v>328</v>
      </c>
      <c r="D156" s="49" t="s">
        <v>285</v>
      </c>
      <c r="E156" s="49" t="s">
        <v>2</v>
      </c>
      <c r="F156" s="50" t="s">
        <v>156</v>
      </c>
      <c r="G156" s="51">
        <v>14</v>
      </c>
      <c r="H156" s="49" t="s">
        <v>9</v>
      </c>
      <c r="I156" s="5" t="s">
        <v>157</v>
      </c>
      <c r="J156" s="52">
        <v>70052119</v>
      </c>
      <c r="K156" s="11" t="s">
        <v>301</v>
      </c>
      <c r="L156" s="11" t="s">
        <v>303</v>
      </c>
      <c r="M156" s="11" t="s">
        <v>302</v>
      </c>
      <c r="N156" s="11" t="s">
        <v>314</v>
      </c>
      <c r="O156" s="49">
        <v>10794</v>
      </c>
      <c r="P156" s="49">
        <v>0</v>
      </c>
      <c r="Q156" s="49">
        <f t="shared" si="6"/>
        <v>10794</v>
      </c>
      <c r="R156" s="53" t="s">
        <v>363</v>
      </c>
      <c r="S156" s="53" t="s">
        <v>363</v>
      </c>
      <c r="T156" s="53" t="s">
        <v>364</v>
      </c>
    </row>
    <row r="157" spans="1:20" ht="15">
      <c r="A157" s="4">
        <v>37</v>
      </c>
      <c r="B157" s="3" t="s">
        <v>328</v>
      </c>
      <c r="C157" s="49" t="s">
        <v>328</v>
      </c>
      <c r="D157" s="49" t="s">
        <v>286</v>
      </c>
      <c r="E157" s="49" t="s">
        <v>2</v>
      </c>
      <c r="F157" s="50" t="s">
        <v>158</v>
      </c>
      <c r="G157" s="51">
        <v>17</v>
      </c>
      <c r="H157" s="49" t="s">
        <v>9</v>
      </c>
      <c r="I157" s="5" t="s">
        <v>159</v>
      </c>
      <c r="J157" s="52">
        <v>14502250</v>
      </c>
      <c r="K157" s="11" t="s">
        <v>301</v>
      </c>
      <c r="L157" s="11" t="s">
        <v>303</v>
      </c>
      <c r="M157" s="11" t="s">
        <v>302</v>
      </c>
      <c r="N157" s="11" t="s">
        <v>314</v>
      </c>
      <c r="O157" s="49">
        <v>25242</v>
      </c>
      <c r="P157" s="49">
        <v>0</v>
      </c>
      <c r="Q157" s="49">
        <f t="shared" si="6"/>
        <v>25242</v>
      </c>
      <c r="R157" s="53" t="s">
        <v>363</v>
      </c>
      <c r="S157" s="53" t="s">
        <v>363</v>
      </c>
      <c r="T157" s="53" t="s">
        <v>364</v>
      </c>
    </row>
    <row r="158" spans="1:20" ht="15">
      <c r="A158" s="4">
        <v>38</v>
      </c>
      <c r="B158" s="3" t="s">
        <v>328</v>
      </c>
      <c r="C158" s="49" t="s">
        <v>328</v>
      </c>
      <c r="D158" s="49" t="s">
        <v>286</v>
      </c>
      <c r="E158" s="49" t="s">
        <v>2</v>
      </c>
      <c r="F158" s="50" t="s">
        <v>162</v>
      </c>
      <c r="G158" s="51">
        <v>11</v>
      </c>
      <c r="H158" s="49" t="s">
        <v>9</v>
      </c>
      <c r="I158" s="5" t="s">
        <v>163</v>
      </c>
      <c r="J158" s="52">
        <v>12297730</v>
      </c>
      <c r="K158" s="11" t="s">
        <v>301</v>
      </c>
      <c r="L158" s="11" t="s">
        <v>303</v>
      </c>
      <c r="M158" s="11" t="s">
        <v>302</v>
      </c>
      <c r="N158" s="11" t="s">
        <v>314</v>
      </c>
      <c r="O158" s="49">
        <v>12886</v>
      </c>
      <c r="P158" s="49">
        <v>0</v>
      </c>
      <c r="Q158" s="49">
        <f t="shared" si="6"/>
        <v>12886</v>
      </c>
      <c r="R158" s="53" t="s">
        <v>363</v>
      </c>
      <c r="S158" s="53" t="s">
        <v>363</v>
      </c>
      <c r="T158" s="53" t="s">
        <v>364</v>
      </c>
    </row>
    <row r="159" spans="1:20" ht="15">
      <c r="A159" s="4">
        <v>39</v>
      </c>
      <c r="B159" s="3" t="s">
        <v>328</v>
      </c>
      <c r="C159" s="3" t="s">
        <v>328</v>
      </c>
      <c r="D159" s="3" t="s">
        <v>287</v>
      </c>
      <c r="E159" s="3" t="s">
        <v>2</v>
      </c>
      <c r="F159" s="28" t="s">
        <v>166</v>
      </c>
      <c r="G159" s="4">
        <v>21</v>
      </c>
      <c r="H159" s="3" t="s">
        <v>9</v>
      </c>
      <c r="I159" s="5" t="s">
        <v>167</v>
      </c>
      <c r="J159" s="9">
        <v>70744331</v>
      </c>
      <c r="K159" s="11" t="s">
        <v>301</v>
      </c>
      <c r="L159" s="11" t="s">
        <v>303</v>
      </c>
      <c r="M159" s="11" t="s">
        <v>302</v>
      </c>
      <c r="N159" s="11" t="s">
        <v>314</v>
      </c>
      <c r="O159" s="3">
        <v>12768</v>
      </c>
      <c r="P159" s="3">
        <v>0</v>
      </c>
      <c r="Q159" s="3">
        <f t="shared" si="6"/>
        <v>12768</v>
      </c>
      <c r="R159" s="48" t="s">
        <v>363</v>
      </c>
      <c r="S159" s="48" t="s">
        <v>363</v>
      </c>
      <c r="T159" s="48" t="s">
        <v>364</v>
      </c>
    </row>
    <row r="160" spans="1:20" ht="15">
      <c r="A160" s="4">
        <v>40</v>
      </c>
      <c r="B160" s="3" t="s">
        <v>328</v>
      </c>
      <c r="C160" s="3" t="s">
        <v>328</v>
      </c>
      <c r="D160" s="3" t="s">
        <v>288</v>
      </c>
      <c r="E160" s="3" t="s">
        <v>134</v>
      </c>
      <c r="F160" s="28" t="s">
        <v>135</v>
      </c>
      <c r="G160" s="4">
        <v>12</v>
      </c>
      <c r="H160" s="3" t="s">
        <v>9</v>
      </c>
      <c r="I160" s="5" t="s">
        <v>168</v>
      </c>
      <c r="J160" s="9">
        <v>12474637</v>
      </c>
      <c r="K160" s="11" t="s">
        <v>301</v>
      </c>
      <c r="L160" s="11" t="s">
        <v>303</v>
      </c>
      <c r="M160" s="11" t="s">
        <v>302</v>
      </c>
      <c r="N160" s="11" t="s">
        <v>314</v>
      </c>
      <c r="O160" s="3">
        <v>956</v>
      </c>
      <c r="P160" s="3">
        <v>0</v>
      </c>
      <c r="Q160" s="3">
        <f t="shared" si="6"/>
        <v>956</v>
      </c>
      <c r="R160" s="48" t="s">
        <v>363</v>
      </c>
      <c r="S160" s="48" t="s">
        <v>363</v>
      </c>
      <c r="T160" s="48" t="s">
        <v>364</v>
      </c>
    </row>
    <row r="161" spans="1:20" ht="15">
      <c r="A161" s="4">
        <v>41</v>
      </c>
      <c r="B161" s="3" t="s">
        <v>328</v>
      </c>
      <c r="C161" s="3" t="s">
        <v>328</v>
      </c>
      <c r="D161" s="3" t="s">
        <v>289</v>
      </c>
      <c r="E161" s="3" t="s">
        <v>2</v>
      </c>
      <c r="F161" s="28" t="s">
        <v>169</v>
      </c>
      <c r="G161" s="4">
        <v>4</v>
      </c>
      <c r="H161" s="3" t="s">
        <v>9</v>
      </c>
      <c r="I161" s="5" t="s">
        <v>170</v>
      </c>
      <c r="J161" s="9">
        <v>12529178</v>
      </c>
      <c r="K161" s="11" t="s">
        <v>301</v>
      </c>
      <c r="L161" s="11" t="s">
        <v>303</v>
      </c>
      <c r="M161" s="11" t="s">
        <v>302</v>
      </c>
      <c r="N161" s="11" t="s">
        <v>314</v>
      </c>
      <c r="O161" s="3">
        <v>5553</v>
      </c>
      <c r="P161" s="3">
        <v>0</v>
      </c>
      <c r="Q161" s="3">
        <f t="shared" si="6"/>
        <v>5553</v>
      </c>
      <c r="R161" s="48" t="s">
        <v>363</v>
      </c>
      <c r="S161" s="48" t="s">
        <v>363</v>
      </c>
      <c r="T161" s="48" t="s">
        <v>364</v>
      </c>
    </row>
    <row r="162" spans="1:20" ht="15">
      <c r="A162" s="4">
        <v>42</v>
      </c>
      <c r="B162" s="3" t="s">
        <v>328</v>
      </c>
      <c r="C162" s="3" t="s">
        <v>328</v>
      </c>
      <c r="D162" s="8" t="s">
        <v>290</v>
      </c>
      <c r="E162" s="3" t="s">
        <v>2</v>
      </c>
      <c r="F162" s="28" t="s">
        <v>171</v>
      </c>
      <c r="G162" s="4">
        <v>14</v>
      </c>
      <c r="H162" s="3" t="s">
        <v>9</v>
      </c>
      <c r="I162" s="5" t="s">
        <v>172</v>
      </c>
      <c r="J162" s="9">
        <v>12496701</v>
      </c>
      <c r="K162" s="11" t="s">
        <v>301</v>
      </c>
      <c r="L162" s="11" t="s">
        <v>303</v>
      </c>
      <c r="M162" s="11" t="s">
        <v>302</v>
      </c>
      <c r="N162" s="11" t="s">
        <v>314</v>
      </c>
      <c r="O162" s="3">
        <v>27365</v>
      </c>
      <c r="P162" s="3">
        <v>0</v>
      </c>
      <c r="Q162" s="3">
        <f t="shared" si="6"/>
        <v>27365</v>
      </c>
      <c r="R162" s="48" t="s">
        <v>363</v>
      </c>
      <c r="S162" s="48" t="s">
        <v>363</v>
      </c>
      <c r="T162" s="48" t="s">
        <v>364</v>
      </c>
    </row>
    <row r="163" spans="1:20" ht="15">
      <c r="A163" s="4">
        <v>43</v>
      </c>
      <c r="B163" s="3" t="s">
        <v>328</v>
      </c>
      <c r="C163" s="3" t="s">
        <v>328</v>
      </c>
      <c r="D163" s="3" t="s">
        <v>291</v>
      </c>
      <c r="E163" s="3" t="s">
        <v>104</v>
      </c>
      <c r="F163" s="28" t="s">
        <v>125</v>
      </c>
      <c r="G163" s="4">
        <v>14</v>
      </c>
      <c r="H163" s="3" t="s">
        <v>9</v>
      </c>
      <c r="I163" s="5" t="s">
        <v>173</v>
      </c>
      <c r="J163" s="9">
        <v>47730294</v>
      </c>
      <c r="K163" s="11" t="s">
        <v>301</v>
      </c>
      <c r="L163" s="11" t="s">
        <v>303</v>
      </c>
      <c r="M163" s="11" t="s">
        <v>302</v>
      </c>
      <c r="N163" s="11" t="s">
        <v>314</v>
      </c>
      <c r="O163" s="3">
        <v>4281</v>
      </c>
      <c r="P163" s="3">
        <v>0</v>
      </c>
      <c r="Q163" s="3">
        <f t="shared" si="6"/>
        <v>4281</v>
      </c>
      <c r="R163" s="48" t="s">
        <v>363</v>
      </c>
      <c r="S163" s="48" t="s">
        <v>363</v>
      </c>
      <c r="T163" s="48" t="s">
        <v>364</v>
      </c>
    </row>
    <row r="164" spans="1:20" ht="15">
      <c r="A164" s="4">
        <v>44</v>
      </c>
      <c r="B164" s="3" t="s">
        <v>328</v>
      </c>
      <c r="C164" s="3" t="s">
        <v>328</v>
      </c>
      <c r="D164" s="3" t="s">
        <v>295</v>
      </c>
      <c r="E164" s="3" t="s">
        <v>121</v>
      </c>
      <c r="F164" s="28" t="s">
        <v>122</v>
      </c>
      <c r="G164" s="4">
        <v>11</v>
      </c>
      <c r="H164" s="3" t="s">
        <v>9</v>
      </c>
      <c r="I164" s="5" t="s">
        <v>174</v>
      </c>
      <c r="J164" s="9">
        <v>12464552</v>
      </c>
      <c r="K164" s="11" t="s">
        <v>301</v>
      </c>
      <c r="L164" s="11" t="s">
        <v>303</v>
      </c>
      <c r="M164" s="11" t="s">
        <v>302</v>
      </c>
      <c r="N164" s="11" t="s">
        <v>314</v>
      </c>
      <c r="O164" s="3">
        <v>10</v>
      </c>
      <c r="P164" s="3">
        <v>0</v>
      </c>
      <c r="Q164" s="3">
        <f t="shared" si="6"/>
        <v>10</v>
      </c>
      <c r="R164" s="48" t="s">
        <v>363</v>
      </c>
      <c r="S164" s="48" t="s">
        <v>363</v>
      </c>
      <c r="T164" s="48" t="s">
        <v>364</v>
      </c>
    </row>
    <row r="165" spans="1:20" ht="15">
      <c r="A165" s="4">
        <v>45</v>
      </c>
      <c r="B165" s="3" t="s">
        <v>328</v>
      </c>
      <c r="C165" s="3" t="s">
        <v>328</v>
      </c>
      <c r="D165" s="3" t="s">
        <v>292</v>
      </c>
      <c r="E165" s="3" t="s">
        <v>104</v>
      </c>
      <c r="F165" s="28" t="s">
        <v>125</v>
      </c>
      <c r="G165" s="4">
        <v>11</v>
      </c>
      <c r="H165" s="3" t="s">
        <v>9</v>
      </c>
      <c r="I165" s="5" t="s">
        <v>175</v>
      </c>
      <c r="J165" s="9">
        <v>12530531</v>
      </c>
      <c r="K165" s="11" t="s">
        <v>301</v>
      </c>
      <c r="L165" s="11" t="s">
        <v>303</v>
      </c>
      <c r="M165" s="11" t="s">
        <v>302</v>
      </c>
      <c r="N165" s="11" t="s">
        <v>314</v>
      </c>
      <c r="O165" s="3">
        <v>7744</v>
      </c>
      <c r="P165" s="3">
        <v>0</v>
      </c>
      <c r="Q165" s="3">
        <f t="shared" si="6"/>
        <v>7744</v>
      </c>
      <c r="R165" s="48" t="s">
        <v>363</v>
      </c>
      <c r="S165" s="48" t="s">
        <v>363</v>
      </c>
      <c r="T165" s="48" t="s">
        <v>364</v>
      </c>
    </row>
    <row r="166" spans="1:20" ht="15">
      <c r="A166" s="4">
        <v>46</v>
      </c>
      <c r="B166" s="3" t="s">
        <v>328</v>
      </c>
      <c r="C166" s="3" t="s">
        <v>328</v>
      </c>
      <c r="D166" s="3" t="s">
        <v>293</v>
      </c>
      <c r="E166" s="3" t="s">
        <v>2</v>
      </c>
      <c r="F166" s="28" t="s">
        <v>176</v>
      </c>
      <c r="G166" s="4">
        <v>7</v>
      </c>
      <c r="H166" s="3" t="s">
        <v>9</v>
      </c>
      <c r="I166" s="5" t="s">
        <v>177</v>
      </c>
      <c r="J166" s="9">
        <v>95948035</v>
      </c>
      <c r="K166" s="11" t="s">
        <v>301</v>
      </c>
      <c r="L166" s="11" t="s">
        <v>303</v>
      </c>
      <c r="M166" s="11" t="s">
        <v>302</v>
      </c>
      <c r="N166" s="11" t="s">
        <v>314</v>
      </c>
      <c r="O166" s="3">
        <v>2491</v>
      </c>
      <c r="P166" s="3">
        <v>0</v>
      </c>
      <c r="Q166" s="3">
        <f t="shared" si="6"/>
        <v>2491</v>
      </c>
      <c r="R166" s="48" t="s">
        <v>363</v>
      </c>
      <c r="S166" s="48" t="s">
        <v>363</v>
      </c>
      <c r="T166" s="48" t="s">
        <v>364</v>
      </c>
    </row>
    <row r="167" spans="1:20" ht="15">
      <c r="A167" s="4">
        <v>47</v>
      </c>
      <c r="B167" s="3" t="s">
        <v>328</v>
      </c>
      <c r="C167" s="3" t="s">
        <v>328</v>
      </c>
      <c r="D167" s="3" t="s">
        <v>361</v>
      </c>
      <c r="E167" s="3" t="s">
        <v>134</v>
      </c>
      <c r="F167" s="28" t="s">
        <v>221</v>
      </c>
      <c r="G167" s="4">
        <v>17</v>
      </c>
      <c r="H167" s="3" t="s">
        <v>9</v>
      </c>
      <c r="I167" s="5" t="s">
        <v>222</v>
      </c>
      <c r="J167" s="9">
        <v>12491654</v>
      </c>
      <c r="K167" s="11" t="s">
        <v>301</v>
      </c>
      <c r="L167" s="11" t="s">
        <v>303</v>
      </c>
      <c r="M167" s="11" t="s">
        <v>302</v>
      </c>
      <c r="N167" s="11" t="s">
        <v>314</v>
      </c>
      <c r="O167" s="3">
        <v>7827</v>
      </c>
      <c r="P167" s="3">
        <v>0</v>
      </c>
      <c r="Q167" s="3">
        <f aca="true" t="shared" si="7" ref="Q167:Q178">SUM(O167+P167)</f>
        <v>7827</v>
      </c>
      <c r="R167" s="48" t="s">
        <v>363</v>
      </c>
      <c r="S167" s="48" t="s">
        <v>377</v>
      </c>
      <c r="T167" s="48" t="s">
        <v>368</v>
      </c>
    </row>
    <row r="168" spans="1:20" ht="15">
      <c r="A168" s="4">
        <v>48</v>
      </c>
      <c r="B168" s="3" t="s">
        <v>328</v>
      </c>
      <c r="C168" s="3" t="s">
        <v>328</v>
      </c>
      <c r="D168" s="3" t="s">
        <v>361</v>
      </c>
      <c r="E168" s="3" t="s">
        <v>134</v>
      </c>
      <c r="F168" s="28" t="s">
        <v>223</v>
      </c>
      <c r="G168" s="4">
        <v>3</v>
      </c>
      <c r="H168" s="3" t="s">
        <v>224</v>
      </c>
      <c r="I168" s="5" t="s">
        <v>225</v>
      </c>
      <c r="J168" s="9">
        <v>19907242</v>
      </c>
      <c r="K168" s="11" t="s">
        <v>301</v>
      </c>
      <c r="L168" s="11" t="s">
        <v>303</v>
      </c>
      <c r="M168" s="11" t="s">
        <v>302</v>
      </c>
      <c r="N168" s="11" t="s">
        <v>314</v>
      </c>
      <c r="O168" s="3">
        <v>929</v>
      </c>
      <c r="P168" s="3">
        <v>0</v>
      </c>
      <c r="Q168" s="3">
        <f t="shared" si="7"/>
        <v>929</v>
      </c>
      <c r="R168" s="48" t="s">
        <v>363</v>
      </c>
      <c r="S168" s="48" t="s">
        <v>377</v>
      </c>
      <c r="T168" s="48" t="s">
        <v>368</v>
      </c>
    </row>
    <row r="169" spans="1:20" ht="15">
      <c r="A169" s="4">
        <v>49</v>
      </c>
      <c r="B169" s="3" t="s">
        <v>328</v>
      </c>
      <c r="C169" s="3" t="s">
        <v>328</v>
      </c>
      <c r="D169" s="3" t="s">
        <v>294</v>
      </c>
      <c r="E169" s="3" t="s">
        <v>144</v>
      </c>
      <c r="F169" s="28" t="s">
        <v>226</v>
      </c>
      <c r="G169" s="42" t="s">
        <v>346</v>
      </c>
      <c r="H169" s="3" t="s">
        <v>224</v>
      </c>
      <c r="I169" s="5" t="s">
        <v>227</v>
      </c>
      <c r="J169" s="9">
        <v>29627107</v>
      </c>
      <c r="K169" s="11" t="s">
        <v>301</v>
      </c>
      <c r="L169" s="11" t="s">
        <v>303</v>
      </c>
      <c r="M169" s="11" t="s">
        <v>302</v>
      </c>
      <c r="N169" s="11" t="s">
        <v>314</v>
      </c>
      <c r="O169" s="3">
        <v>423</v>
      </c>
      <c r="P169" s="3">
        <v>0</v>
      </c>
      <c r="Q169" s="3">
        <f t="shared" si="7"/>
        <v>423</v>
      </c>
      <c r="R169" s="48" t="s">
        <v>363</v>
      </c>
      <c r="S169" s="48" t="s">
        <v>378</v>
      </c>
      <c r="T169" s="48" t="s">
        <v>368</v>
      </c>
    </row>
    <row r="170" spans="1:20" ht="15">
      <c r="A170" s="4">
        <v>50</v>
      </c>
      <c r="B170" s="3" t="s">
        <v>328</v>
      </c>
      <c r="C170" s="3" t="s">
        <v>328</v>
      </c>
      <c r="D170" s="3" t="s">
        <v>361</v>
      </c>
      <c r="E170" s="3" t="s">
        <v>134</v>
      </c>
      <c r="F170" s="28" t="s">
        <v>228</v>
      </c>
      <c r="G170" s="4">
        <v>2</v>
      </c>
      <c r="H170" s="3" t="s">
        <v>224</v>
      </c>
      <c r="I170" s="5" t="s">
        <v>229</v>
      </c>
      <c r="J170" s="9">
        <v>19207381</v>
      </c>
      <c r="K170" s="11" t="s">
        <v>301</v>
      </c>
      <c r="L170" s="11" t="s">
        <v>303</v>
      </c>
      <c r="M170" s="11" t="s">
        <v>302</v>
      </c>
      <c r="N170" s="11" t="s">
        <v>314</v>
      </c>
      <c r="O170" s="3">
        <v>18</v>
      </c>
      <c r="P170" s="3">
        <v>0</v>
      </c>
      <c r="Q170" s="3">
        <f t="shared" si="7"/>
        <v>18</v>
      </c>
      <c r="R170" s="48" t="s">
        <v>363</v>
      </c>
      <c r="S170" s="48" t="s">
        <v>377</v>
      </c>
      <c r="T170" s="48" t="s">
        <v>368</v>
      </c>
    </row>
    <row r="171" spans="1:20" ht="15">
      <c r="A171" s="4">
        <v>51</v>
      </c>
      <c r="B171" s="3" t="s">
        <v>328</v>
      </c>
      <c r="C171" s="3" t="s">
        <v>328</v>
      </c>
      <c r="D171" s="3" t="s">
        <v>361</v>
      </c>
      <c r="E171" s="3" t="s">
        <v>134</v>
      </c>
      <c r="F171" s="28" t="s">
        <v>135</v>
      </c>
      <c r="G171" s="4">
        <v>11</v>
      </c>
      <c r="H171" s="3" t="s">
        <v>9</v>
      </c>
      <c r="I171" s="5" t="s">
        <v>230</v>
      </c>
      <c r="J171" s="9">
        <v>12491655</v>
      </c>
      <c r="K171" s="11" t="s">
        <v>301</v>
      </c>
      <c r="L171" s="11" t="s">
        <v>303</v>
      </c>
      <c r="M171" s="11" t="s">
        <v>302</v>
      </c>
      <c r="N171" s="11" t="s">
        <v>314</v>
      </c>
      <c r="O171" s="3">
        <v>3462</v>
      </c>
      <c r="P171" s="3">
        <v>0</v>
      </c>
      <c r="Q171" s="3">
        <f t="shared" si="7"/>
        <v>3462</v>
      </c>
      <c r="R171" s="48" t="s">
        <v>363</v>
      </c>
      <c r="S171" s="48" t="s">
        <v>377</v>
      </c>
      <c r="T171" s="48" t="s">
        <v>368</v>
      </c>
    </row>
    <row r="172" spans="1:20" ht="15">
      <c r="A172" s="4">
        <v>52</v>
      </c>
      <c r="B172" s="3" t="s">
        <v>328</v>
      </c>
      <c r="C172" s="3" t="s">
        <v>328</v>
      </c>
      <c r="D172" s="3" t="s">
        <v>294</v>
      </c>
      <c r="E172" s="3" t="s">
        <v>144</v>
      </c>
      <c r="F172" s="28" t="s">
        <v>226</v>
      </c>
      <c r="G172" s="4">
        <v>25</v>
      </c>
      <c r="H172" s="3" t="s">
        <v>9</v>
      </c>
      <c r="I172" s="5" t="s">
        <v>231</v>
      </c>
      <c r="J172" s="9">
        <v>11907171</v>
      </c>
      <c r="K172" s="11" t="s">
        <v>301</v>
      </c>
      <c r="L172" s="11" t="s">
        <v>303</v>
      </c>
      <c r="M172" s="11" t="s">
        <v>302</v>
      </c>
      <c r="N172" s="11" t="s">
        <v>314</v>
      </c>
      <c r="O172" s="3">
        <v>8950</v>
      </c>
      <c r="P172" s="3">
        <v>0</v>
      </c>
      <c r="Q172" s="3">
        <f t="shared" si="7"/>
        <v>8950</v>
      </c>
      <c r="R172" s="48" t="s">
        <v>363</v>
      </c>
      <c r="S172" s="48" t="s">
        <v>378</v>
      </c>
      <c r="T172" s="48" t="s">
        <v>368</v>
      </c>
    </row>
    <row r="173" spans="1:20" ht="15">
      <c r="A173" s="4">
        <v>53</v>
      </c>
      <c r="B173" s="3" t="s">
        <v>328</v>
      </c>
      <c r="C173" s="3" t="s">
        <v>328</v>
      </c>
      <c r="D173" s="3" t="s">
        <v>296</v>
      </c>
      <c r="E173" s="3" t="s">
        <v>147</v>
      </c>
      <c r="F173" s="28" t="s">
        <v>232</v>
      </c>
      <c r="G173" s="4">
        <v>26</v>
      </c>
      <c r="H173" s="3" t="s">
        <v>9</v>
      </c>
      <c r="I173" s="5" t="s">
        <v>233</v>
      </c>
      <c r="J173" s="9">
        <v>2772702</v>
      </c>
      <c r="K173" s="11" t="s">
        <v>301</v>
      </c>
      <c r="L173" s="11" t="s">
        <v>303</v>
      </c>
      <c r="M173" s="11" t="s">
        <v>302</v>
      </c>
      <c r="N173" s="11" t="s">
        <v>314</v>
      </c>
      <c r="O173" s="3">
        <v>6792</v>
      </c>
      <c r="P173" s="3">
        <v>0</v>
      </c>
      <c r="Q173" s="3">
        <f t="shared" si="7"/>
        <v>6792</v>
      </c>
      <c r="R173" s="48" t="s">
        <v>363</v>
      </c>
      <c r="S173" s="48" t="s">
        <v>379</v>
      </c>
      <c r="T173" s="48" t="s">
        <v>368</v>
      </c>
    </row>
    <row r="174" spans="1:20" ht="15">
      <c r="A174" s="4">
        <v>54</v>
      </c>
      <c r="B174" s="3" t="s">
        <v>328</v>
      </c>
      <c r="C174" s="3" t="s">
        <v>328</v>
      </c>
      <c r="D174" s="3" t="s">
        <v>294</v>
      </c>
      <c r="E174" s="3" t="s">
        <v>144</v>
      </c>
      <c r="F174" s="28" t="s">
        <v>226</v>
      </c>
      <c r="G174" s="4">
        <v>22</v>
      </c>
      <c r="H174" s="3" t="s">
        <v>9</v>
      </c>
      <c r="I174" s="5" t="s">
        <v>234</v>
      </c>
      <c r="J174" s="9">
        <v>70176712</v>
      </c>
      <c r="K174" s="11" t="s">
        <v>301</v>
      </c>
      <c r="L174" s="11" t="s">
        <v>303</v>
      </c>
      <c r="M174" s="11" t="s">
        <v>302</v>
      </c>
      <c r="N174" s="11" t="s">
        <v>314</v>
      </c>
      <c r="O174" s="3">
        <v>11594</v>
      </c>
      <c r="P174" s="3">
        <v>0</v>
      </c>
      <c r="Q174" s="3">
        <f t="shared" si="7"/>
        <v>11594</v>
      </c>
      <c r="R174" s="48" t="s">
        <v>363</v>
      </c>
      <c r="S174" s="48" t="s">
        <v>378</v>
      </c>
      <c r="T174" s="48" t="s">
        <v>368</v>
      </c>
    </row>
    <row r="175" spans="1:20" ht="15">
      <c r="A175" s="4">
        <v>55</v>
      </c>
      <c r="B175" s="3" t="s">
        <v>328</v>
      </c>
      <c r="C175" s="3" t="s">
        <v>328</v>
      </c>
      <c r="D175" s="3" t="s">
        <v>297</v>
      </c>
      <c r="E175" s="3" t="s">
        <v>121</v>
      </c>
      <c r="F175" s="28" t="s">
        <v>122</v>
      </c>
      <c r="G175" s="4">
        <v>14</v>
      </c>
      <c r="H175" s="3" t="s">
        <v>9</v>
      </c>
      <c r="I175" s="5" t="s">
        <v>235</v>
      </c>
      <c r="J175" s="9">
        <v>70744093</v>
      </c>
      <c r="K175" s="11" t="s">
        <v>301</v>
      </c>
      <c r="L175" s="11" t="s">
        <v>303</v>
      </c>
      <c r="M175" s="11" t="s">
        <v>302</v>
      </c>
      <c r="N175" s="11" t="s">
        <v>314</v>
      </c>
      <c r="O175" s="3">
        <v>10784</v>
      </c>
      <c r="P175" s="3">
        <v>0</v>
      </c>
      <c r="Q175" s="3">
        <f t="shared" si="7"/>
        <v>10784</v>
      </c>
      <c r="R175" s="48" t="s">
        <v>363</v>
      </c>
      <c r="S175" s="48" t="s">
        <v>380</v>
      </c>
      <c r="T175" s="48" t="s">
        <v>368</v>
      </c>
    </row>
    <row r="176" spans="1:20" ht="15">
      <c r="A176" s="4">
        <v>56</v>
      </c>
      <c r="B176" s="3" t="s">
        <v>328</v>
      </c>
      <c r="C176" s="3" t="s">
        <v>328</v>
      </c>
      <c r="D176" s="3" t="s">
        <v>298</v>
      </c>
      <c r="E176" s="3" t="s">
        <v>128</v>
      </c>
      <c r="F176" s="28" t="s">
        <v>236</v>
      </c>
      <c r="G176" s="4">
        <v>22</v>
      </c>
      <c r="H176" s="3" t="s">
        <v>9</v>
      </c>
      <c r="I176" s="5" t="s">
        <v>237</v>
      </c>
      <c r="J176" s="9">
        <v>71623857</v>
      </c>
      <c r="K176" s="11" t="s">
        <v>301</v>
      </c>
      <c r="L176" s="11" t="s">
        <v>303</v>
      </c>
      <c r="M176" s="11" t="s">
        <v>302</v>
      </c>
      <c r="N176" s="11" t="s">
        <v>314</v>
      </c>
      <c r="O176" s="3">
        <v>20576</v>
      </c>
      <c r="P176" s="3">
        <v>0</v>
      </c>
      <c r="Q176" s="3">
        <f t="shared" si="7"/>
        <v>20576</v>
      </c>
      <c r="R176" s="48" t="s">
        <v>363</v>
      </c>
      <c r="S176" s="48" t="s">
        <v>381</v>
      </c>
      <c r="T176" s="48" t="s">
        <v>368</v>
      </c>
    </row>
    <row r="177" spans="1:20" ht="15">
      <c r="A177" s="4">
        <v>57</v>
      </c>
      <c r="B177" s="3" t="s">
        <v>328</v>
      </c>
      <c r="C177" s="3" t="s">
        <v>328</v>
      </c>
      <c r="D177" s="3" t="s">
        <v>294</v>
      </c>
      <c r="E177" s="3" t="s">
        <v>144</v>
      </c>
      <c r="F177" s="28" t="s">
        <v>226</v>
      </c>
      <c r="G177" s="4">
        <v>4</v>
      </c>
      <c r="H177" s="3" t="s">
        <v>9</v>
      </c>
      <c r="I177" s="5" t="s">
        <v>238</v>
      </c>
      <c r="J177" s="9">
        <v>29627837</v>
      </c>
      <c r="K177" s="11" t="s">
        <v>301</v>
      </c>
      <c r="L177" s="11" t="s">
        <v>303</v>
      </c>
      <c r="M177" s="11" t="s">
        <v>302</v>
      </c>
      <c r="N177" s="11" t="s">
        <v>314</v>
      </c>
      <c r="O177" s="3">
        <v>1</v>
      </c>
      <c r="P177" s="3">
        <v>0</v>
      </c>
      <c r="Q177" s="3">
        <f t="shared" si="7"/>
        <v>1</v>
      </c>
      <c r="R177" s="48" t="s">
        <v>363</v>
      </c>
      <c r="S177" s="48" t="s">
        <v>378</v>
      </c>
      <c r="T177" s="48" t="s">
        <v>368</v>
      </c>
    </row>
    <row r="178" spans="1:20" ht="15">
      <c r="A178" s="4">
        <v>58</v>
      </c>
      <c r="B178" s="3" t="s">
        <v>328</v>
      </c>
      <c r="C178" s="3" t="s">
        <v>328</v>
      </c>
      <c r="D178" s="8" t="s">
        <v>362</v>
      </c>
      <c r="E178" s="3" t="s">
        <v>151</v>
      </c>
      <c r="F178" s="28" t="s">
        <v>239</v>
      </c>
      <c r="G178" s="4">
        <v>11</v>
      </c>
      <c r="H178" s="3" t="s">
        <v>9</v>
      </c>
      <c r="I178" s="5" t="s">
        <v>240</v>
      </c>
      <c r="J178" s="9">
        <v>11717581</v>
      </c>
      <c r="K178" s="11" t="s">
        <v>301</v>
      </c>
      <c r="L178" s="11" t="s">
        <v>303</v>
      </c>
      <c r="M178" s="11" t="s">
        <v>302</v>
      </c>
      <c r="N178" s="11" t="s">
        <v>314</v>
      </c>
      <c r="O178" s="3">
        <v>2956</v>
      </c>
      <c r="P178" s="3">
        <v>0</v>
      </c>
      <c r="Q178" s="3">
        <f t="shared" si="7"/>
        <v>2956</v>
      </c>
      <c r="R178" s="48" t="s">
        <v>363</v>
      </c>
      <c r="S178" s="48" t="s">
        <v>382</v>
      </c>
      <c r="T178" s="48" t="s">
        <v>368</v>
      </c>
    </row>
    <row r="179" spans="1:20" ht="15">
      <c r="A179" s="4">
        <v>59</v>
      </c>
      <c r="B179" s="3" t="s">
        <v>328</v>
      </c>
      <c r="C179" s="3" t="s">
        <v>328</v>
      </c>
      <c r="D179" s="8" t="s">
        <v>300</v>
      </c>
      <c r="E179" s="3" t="s">
        <v>2</v>
      </c>
      <c r="F179" s="28" t="s">
        <v>241</v>
      </c>
      <c r="G179" s="4">
        <v>14</v>
      </c>
      <c r="H179" s="3" t="s">
        <v>9</v>
      </c>
      <c r="I179" s="5" t="s">
        <v>242</v>
      </c>
      <c r="J179" s="9">
        <v>47849153</v>
      </c>
      <c r="K179" s="11" t="s">
        <v>301</v>
      </c>
      <c r="L179" s="11" t="s">
        <v>303</v>
      </c>
      <c r="M179" s="11" t="s">
        <v>302</v>
      </c>
      <c r="N179" s="11" t="s">
        <v>314</v>
      </c>
      <c r="O179" s="3">
        <v>13359</v>
      </c>
      <c r="P179" s="3">
        <v>0</v>
      </c>
      <c r="Q179" s="3">
        <f aca="true" t="shared" si="8" ref="Q179:Q186">SUM(O179+P179)</f>
        <v>13359</v>
      </c>
      <c r="R179" s="48" t="s">
        <v>363</v>
      </c>
      <c r="S179" s="48" t="s">
        <v>383</v>
      </c>
      <c r="T179" s="48" t="s">
        <v>368</v>
      </c>
    </row>
    <row r="180" spans="1:20" ht="15">
      <c r="A180" s="4">
        <v>60</v>
      </c>
      <c r="B180" s="3" t="s">
        <v>328</v>
      </c>
      <c r="C180" s="3" t="s">
        <v>328</v>
      </c>
      <c r="D180" s="3" t="s">
        <v>299</v>
      </c>
      <c r="E180" s="3" t="s">
        <v>2</v>
      </c>
      <c r="F180" s="28" t="s">
        <v>243</v>
      </c>
      <c r="G180" s="4">
        <v>16</v>
      </c>
      <c r="H180" s="3" t="s">
        <v>18</v>
      </c>
      <c r="I180" s="5" t="s">
        <v>244</v>
      </c>
      <c r="J180" s="9">
        <v>71624345</v>
      </c>
      <c r="K180" s="11" t="s">
        <v>301</v>
      </c>
      <c r="L180" s="11" t="s">
        <v>303</v>
      </c>
      <c r="M180" s="11" t="s">
        <v>302</v>
      </c>
      <c r="N180" s="11" t="s">
        <v>314</v>
      </c>
      <c r="O180" s="3">
        <v>3031</v>
      </c>
      <c r="P180" s="3">
        <v>7455</v>
      </c>
      <c r="Q180" s="3">
        <f t="shared" si="8"/>
        <v>10486</v>
      </c>
      <c r="R180" s="48" t="s">
        <v>363</v>
      </c>
      <c r="S180" s="48" t="s">
        <v>384</v>
      </c>
      <c r="T180" s="48" t="s">
        <v>368</v>
      </c>
    </row>
    <row r="181" spans="1:20" ht="15">
      <c r="A181" s="4">
        <v>61</v>
      </c>
      <c r="B181" s="3" t="s">
        <v>328</v>
      </c>
      <c r="C181" s="3" t="s">
        <v>328</v>
      </c>
      <c r="D181" s="3" t="s">
        <v>357</v>
      </c>
      <c r="E181" s="3" t="s">
        <v>104</v>
      </c>
      <c r="F181" s="28"/>
      <c r="G181" s="4">
        <v>4</v>
      </c>
      <c r="H181" s="3" t="s">
        <v>224</v>
      </c>
      <c r="I181" s="5" t="s">
        <v>245</v>
      </c>
      <c r="J181" s="9">
        <v>24898171</v>
      </c>
      <c r="K181" s="11" t="s">
        <v>301</v>
      </c>
      <c r="L181" s="11" t="s">
        <v>303</v>
      </c>
      <c r="M181" s="11" t="s">
        <v>302</v>
      </c>
      <c r="N181" s="11" t="s">
        <v>314</v>
      </c>
      <c r="O181" s="3">
        <v>6432</v>
      </c>
      <c r="P181" s="3">
        <v>0</v>
      </c>
      <c r="Q181" s="3">
        <f t="shared" si="8"/>
        <v>6432</v>
      </c>
      <c r="R181" s="48" t="s">
        <v>363</v>
      </c>
      <c r="S181" s="48" t="s">
        <v>372</v>
      </c>
      <c r="T181" s="48" t="s">
        <v>368</v>
      </c>
    </row>
    <row r="182" spans="1:20" ht="15">
      <c r="A182" s="4">
        <v>62</v>
      </c>
      <c r="B182" s="3" t="s">
        <v>328</v>
      </c>
      <c r="C182" s="3" t="s">
        <v>328</v>
      </c>
      <c r="D182" s="3" t="s">
        <v>311</v>
      </c>
      <c r="E182" s="3" t="s">
        <v>101</v>
      </c>
      <c r="F182" s="28"/>
      <c r="G182" s="4">
        <v>11</v>
      </c>
      <c r="H182" s="3" t="s">
        <v>9</v>
      </c>
      <c r="I182" s="5" t="s">
        <v>333</v>
      </c>
      <c r="J182" s="41" t="s">
        <v>334</v>
      </c>
      <c r="K182" s="11" t="s">
        <v>305</v>
      </c>
      <c r="L182" s="11" t="s">
        <v>306</v>
      </c>
      <c r="M182" s="11" t="s">
        <v>302</v>
      </c>
      <c r="N182" s="11" t="s">
        <v>313</v>
      </c>
      <c r="O182" s="3">
        <v>15</v>
      </c>
      <c r="P182" s="3">
        <v>0</v>
      </c>
      <c r="Q182" s="3">
        <f t="shared" si="8"/>
        <v>15</v>
      </c>
      <c r="R182" s="48" t="s">
        <v>363</v>
      </c>
      <c r="S182" s="48" t="s">
        <v>363</v>
      </c>
      <c r="T182" s="48" t="s">
        <v>364</v>
      </c>
    </row>
    <row r="183" spans="1:20" ht="15">
      <c r="A183" s="4">
        <v>63</v>
      </c>
      <c r="B183" s="3" t="s">
        <v>328</v>
      </c>
      <c r="C183" s="3" t="s">
        <v>328</v>
      </c>
      <c r="D183" s="3" t="s">
        <v>385</v>
      </c>
      <c r="E183" s="3" t="s">
        <v>307</v>
      </c>
      <c r="F183" s="28" t="s">
        <v>386</v>
      </c>
      <c r="G183" s="4">
        <v>11</v>
      </c>
      <c r="H183" s="3" t="s">
        <v>9</v>
      </c>
      <c r="I183" s="5" t="s">
        <v>335</v>
      </c>
      <c r="J183" s="41" t="s">
        <v>336</v>
      </c>
      <c r="K183" s="11" t="s">
        <v>305</v>
      </c>
      <c r="L183" s="11" t="s">
        <v>306</v>
      </c>
      <c r="M183" s="11" t="s">
        <v>302</v>
      </c>
      <c r="N183" s="11" t="s">
        <v>313</v>
      </c>
      <c r="O183" s="3">
        <v>2415</v>
      </c>
      <c r="P183" s="3">
        <v>0</v>
      </c>
      <c r="Q183" s="3">
        <f t="shared" si="8"/>
        <v>2415</v>
      </c>
      <c r="R183" s="48" t="s">
        <v>363</v>
      </c>
      <c r="S183" s="48" t="s">
        <v>363</v>
      </c>
      <c r="T183" s="48" t="s">
        <v>364</v>
      </c>
    </row>
    <row r="184" spans="1:20" ht="15">
      <c r="A184" s="4">
        <v>64</v>
      </c>
      <c r="B184" s="3" t="s">
        <v>328</v>
      </c>
      <c r="C184" s="3" t="s">
        <v>328</v>
      </c>
      <c r="D184" s="3" t="s">
        <v>309</v>
      </c>
      <c r="E184" s="3" t="s">
        <v>104</v>
      </c>
      <c r="F184" s="28"/>
      <c r="G184" s="4">
        <v>4</v>
      </c>
      <c r="H184" s="3" t="s">
        <v>18</v>
      </c>
      <c r="I184" s="5" t="s">
        <v>337</v>
      </c>
      <c r="J184" s="41" t="s">
        <v>338</v>
      </c>
      <c r="K184" s="11" t="s">
        <v>305</v>
      </c>
      <c r="L184" s="11" t="s">
        <v>306</v>
      </c>
      <c r="M184" s="11" t="s">
        <v>302</v>
      </c>
      <c r="N184" s="11" t="s">
        <v>313</v>
      </c>
      <c r="O184" s="3">
        <v>5</v>
      </c>
      <c r="P184" s="3">
        <v>5</v>
      </c>
      <c r="Q184" s="3">
        <f t="shared" si="8"/>
        <v>10</v>
      </c>
      <c r="R184" s="48" t="s">
        <v>363</v>
      </c>
      <c r="S184" s="48" t="s">
        <v>363</v>
      </c>
      <c r="T184" s="48" t="s">
        <v>364</v>
      </c>
    </row>
    <row r="185" spans="1:20" ht="15">
      <c r="A185" s="4">
        <v>65</v>
      </c>
      <c r="B185" s="3" t="s">
        <v>328</v>
      </c>
      <c r="C185" s="3" t="s">
        <v>328</v>
      </c>
      <c r="D185" s="3" t="s">
        <v>310</v>
      </c>
      <c r="E185" s="3" t="s">
        <v>2</v>
      </c>
      <c r="F185" s="28" t="s">
        <v>353</v>
      </c>
      <c r="G185" s="4">
        <v>4</v>
      </c>
      <c r="H185" s="3" t="s">
        <v>224</v>
      </c>
      <c r="I185" s="5" t="s">
        <v>339</v>
      </c>
      <c r="J185" s="41" t="s">
        <v>340</v>
      </c>
      <c r="K185" s="11" t="s">
        <v>305</v>
      </c>
      <c r="L185" s="11" t="s">
        <v>306</v>
      </c>
      <c r="M185" s="11" t="s">
        <v>302</v>
      </c>
      <c r="N185" s="11" t="s">
        <v>313</v>
      </c>
      <c r="O185" s="3">
        <v>5</v>
      </c>
      <c r="P185" s="3">
        <v>0</v>
      </c>
      <c r="Q185" s="3">
        <f t="shared" si="8"/>
        <v>5</v>
      </c>
      <c r="R185" s="48" t="s">
        <v>363</v>
      </c>
      <c r="S185" s="48" t="s">
        <v>363</v>
      </c>
      <c r="T185" s="48" t="s">
        <v>364</v>
      </c>
    </row>
    <row r="186" spans="1:20" ht="15">
      <c r="A186" s="4">
        <v>66</v>
      </c>
      <c r="B186" s="3" t="s">
        <v>328</v>
      </c>
      <c r="C186" s="3" t="s">
        <v>328</v>
      </c>
      <c r="D186" s="3" t="s">
        <v>308</v>
      </c>
      <c r="E186" s="3" t="s">
        <v>2</v>
      </c>
      <c r="F186" s="28" t="s">
        <v>341</v>
      </c>
      <c r="G186" s="4">
        <v>22</v>
      </c>
      <c r="H186" s="3" t="s">
        <v>9</v>
      </c>
      <c r="I186" s="5" t="s">
        <v>342</v>
      </c>
      <c r="J186" s="41" t="s">
        <v>343</v>
      </c>
      <c r="K186" s="11" t="s">
        <v>305</v>
      </c>
      <c r="L186" s="11" t="s">
        <v>306</v>
      </c>
      <c r="M186" s="11" t="s">
        <v>302</v>
      </c>
      <c r="N186" s="11" t="s">
        <v>313</v>
      </c>
      <c r="O186" s="3">
        <v>1503</v>
      </c>
      <c r="P186" s="3">
        <v>0</v>
      </c>
      <c r="Q186" s="3">
        <f t="shared" si="8"/>
        <v>1503</v>
      </c>
      <c r="R186" s="48" t="s">
        <v>363</v>
      </c>
      <c r="S186" s="48" t="s">
        <v>363</v>
      </c>
      <c r="T186" s="48" t="s">
        <v>364</v>
      </c>
    </row>
    <row r="188" spans="11:17" ht="15">
      <c r="K188" s="15"/>
      <c r="N188" s="36" t="s">
        <v>329</v>
      </c>
      <c r="O188" s="35">
        <f>SUM(O121:O186)</f>
        <v>514675</v>
      </c>
      <c r="P188" s="35">
        <f>SUM(P121:P186)</f>
        <v>71305</v>
      </c>
      <c r="Q188" s="35">
        <f>SUM(Q121:Q186)</f>
        <v>585980</v>
      </c>
    </row>
    <row r="190" ht="15.75">
      <c r="B190" s="23" t="s">
        <v>322</v>
      </c>
    </row>
    <row r="191" spans="2:3" ht="15.75">
      <c r="B191" s="39" t="s">
        <v>320</v>
      </c>
      <c r="C191" s="37">
        <f>SUM(O14:O115)</f>
        <v>407348</v>
      </c>
    </row>
    <row r="192" spans="2:3" ht="15.75">
      <c r="B192" s="39" t="s">
        <v>321</v>
      </c>
      <c r="C192" s="38">
        <f>SUM(P14:P115)</f>
        <v>632872</v>
      </c>
    </row>
    <row r="193" spans="2:5" ht="15.75">
      <c r="B193" s="54" t="s">
        <v>330</v>
      </c>
      <c r="C193" s="54"/>
      <c r="D193" s="38">
        <f>C191+C192</f>
        <v>1040220</v>
      </c>
      <c r="E193" s="40"/>
    </row>
    <row r="194" spans="2:3" ht="15.75">
      <c r="B194" s="24"/>
      <c r="C194" s="14"/>
    </row>
    <row r="195" spans="2:3" ht="15.75">
      <c r="B195" s="23" t="s">
        <v>324</v>
      </c>
      <c r="C195" s="25"/>
    </row>
    <row r="196" spans="2:3" ht="15.75">
      <c r="B196" s="26" t="s">
        <v>323</v>
      </c>
      <c r="C196" s="37">
        <f>Q121+Q122+Q123+Q128+Q130+Q131+Q132+Q133+Q134+Q135+Q136+Q137+Q138+Q143+Q144+Q145+Q146+Q152+Q153+Q154+Q155+Q156+Q157+Q158+Q159+Q160+Q161+Q162+Q163+Q164+Q165+Q166+Q167+Q168+Q169+Q170+Q171+Q172+Q173+Q174+Q175+Q176+Q177+Q178+Q179+Q181+Q182+Q183+Q185+Q186</f>
        <v>484431</v>
      </c>
    </row>
    <row r="197" spans="2:3" ht="15.75">
      <c r="B197" s="27"/>
      <c r="C197" s="24"/>
    </row>
    <row r="198" spans="2:3" ht="15.75">
      <c r="B198" s="23" t="s">
        <v>325</v>
      </c>
      <c r="C198" s="24"/>
    </row>
    <row r="199" spans="2:3" ht="15.75">
      <c r="B199" s="26" t="s">
        <v>326</v>
      </c>
      <c r="C199" s="38">
        <f>O124+O125+O129+O140+O141+O142+O147+O148+O149+O150+O151+O180+O184</f>
        <v>17423</v>
      </c>
    </row>
    <row r="200" spans="2:3" ht="15.75">
      <c r="B200" s="26" t="s">
        <v>327</v>
      </c>
      <c r="C200" s="38">
        <f>P124+P125+P129+P140+P141+P142+P147+P148+P149+P150+P151+P180+P184</f>
        <v>60259</v>
      </c>
    </row>
    <row r="201" spans="2:4" ht="15.75">
      <c r="B201" s="54" t="s">
        <v>330</v>
      </c>
      <c r="C201" s="54"/>
      <c r="D201" s="38">
        <f>C199+C200</f>
        <v>77682</v>
      </c>
    </row>
    <row r="202" spans="2:3" ht="15">
      <c r="B202" s="24"/>
      <c r="C202" s="24"/>
    </row>
    <row r="203" spans="2:3" ht="15.75">
      <c r="B203" s="23" t="s">
        <v>331</v>
      </c>
      <c r="C203" s="24"/>
    </row>
    <row r="204" spans="2:3" ht="15.75">
      <c r="B204" s="26" t="s">
        <v>320</v>
      </c>
      <c r="C204" s="38">
        <f>O126+O127+O139</f>
        <v>12821</v>
      </c>
    </row>
    <row r="205" spans="2:3" ht="15.75">
      <c r="B205" s="26" t="s">
        <v>321</v>
      </c>
      <c r="C205" s="38">
        <f>P126+P127+P139</f>
        <v>11046</v>
      </c>
    </row>
    <row r="206" spans="2:4" ht="15.75">
      <c r="B206" s="54" t="s">
        <v>330</v>
      </c>
      <c r="C206" s="54"/>
      <c r="D206" s="38">
        <f>C204+C205</f>
        <v>23867</v>
      </c>
    </row>
    <row r="207" ht="15">
      <c r="D207" s="40"/>
    </row>
    <row r="209" ht="15">
      <c r="D209" s="40"/>
    </row>
    <row r="210" ht="15">
      <c r="D210" s="40"/>
    </row>
    <row r="211" ht="15">
      <c r="D211" s="40"/>
    </row>
    <row r="212" ht="15">
      <c r="D212" s="40"/>
    </row>
  </sheetData>
  <sheetProtection/>
  <mergeCells count="5">
    <mergeCell ref="B206:C206"/>
    <mergeCell ref="B7:D7"/>
    <mergeCell ref="B4:D4"/>
    <mergeCell ref="B193:C193"/>
    <mergeCell ref="B201:C201"/>
  </mergeCells>
  <printOptions/>
  <pageMargins left="0.7" right="0.7" top="0.75" bottom="0.75" header="0.3" footer="0.3"/>
  <pageSetup fitToHeight="1" fitToWidth="1" horizontalDpi="600" verticalDpi="600" orientation="portrait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user</cp:lastModifiedBy>
  <cp:lastPrinted>2017-10-18T09:17:34Z</cp:lastPrinted>
  <dcterms:created xsi:type="dcterms:W3CDTF">2017-08-31T07:45:17Z</dcterms:created>
  <dcterms:modified xsi:type="dcterms:W3CDTF">2017-10-18T10:20:06Z</dcterms:modified>
  <cp:category/>
  <cp:version/>
  <cp:contentType/>
  <cp:contentStatus/>
</cp:coreProperties>
</file>